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tabRatio="733" firstSheet="27" activeTab="38"/>
  </bookViews>
  <sheets>
    <sheet name="VM" sheetId="1" r:id="rId1"/>
    <sheet name="SB Mem." sheetId="2" r:id="rId2"/>
    <sheet name="SB Sec." sheetId="3" r:id="rId3"/>
    <sheet name="MO" sheetId="4" r:id="rId4"/>
    <sheet name="BPLS" sheetId="6" r:id="rId5"/>
    <sheet name="IAS" sheetId="39" r:id="rId6"/>
    <sheet name="CAI" sheetId="8" r:id="rId7"/>
    <sheet name="BAC" sheetId="23" r:id="rId8"/>
    <sheet name="ITS" sheetId="7" r:id="rId9"/>
    <sheet name="TIPS" sheetId="38" r:id="rId10"/>
    <sheet name="ADMIN" sheetId="12" r:id="rId11"/>
    <sheet name="HRMO" sheetId="5" r:id="rId12"/>
    <sheet name="MPDO" sheetId="13" r:id="rId13"/>
    <sheet name="MCR" sheetId="14" r:id="rId14"/>
    <sheet name="GSO" sheetId="9" r:id="rId15"/>
    <sheet name="MBO" sheetId="15" r:id="rId16"/>
    <sheet name="OMA" sheetId="16" r:id="rId17"/>
    <sheet name="MTO" sheetId="17" r:id="rId18"/>
    <sheet name="MASSO" sheetId="18" r:id="rId19"/>
    <sheet name="MDRRMO" sheetId="11" r:id="rId20"/>
    <sheet name="MHO" sheetId="19" r:id="rId21"/>
    <sheet name="MSWD" sheetId="20" r:id="rId22"/>
    <sheet name="MAGRO" sheetId="21" r:id="rId23"/>
    <sheet name="MENRO" sheetId="10" r:id="rId24"/>
    <sheet name="MEO" sheetId="22" r:id="rId25"/>
    <sheet name="20% DF" sheetId="43" r:id="rId26"/>
    <sheet name="COA" sheetId="32" r:id="rId27"/>
    <sheet name="PAO" sheetId="24" r:id="rId28"/>
    <sheet name="RTC" sheetId="40" r:id="rId29"/>
    <sheet name="MCTC" sheetId="28" r:id="rId30"/>
    <sheet name="PNP" sheetId="25" r:id="rId31"/>
    <sheet name="BFP" sheetId="26" r:id="rId32"/>
    <sheet name="BIR" sheetId="31" r:id="rId33"/>
    <sheet name="COMELEC" sheetId="33" r:id="rId34"/>
    <sheet name="LEEDMO" sheetId="41" r:id="rId35"/>
    <sheet name="Market" sheetId="34" r:id="rId36"/>
    <sheet name="Slaughter" sheetId="35" r:id="rId37"/>
    <sheet name="Terminal" sheetId="36" r:id="rId38"/>
    <sheet name="Cemetery" sheetId="42" r:id="rId39"/>
  </sheets>
  <calcPr calcId="152511"/>
</workbook>
</file>

<file path=xl/calcChain.xml><?xml version="1.0" encoding="utf-8"?>
<calcChain xmlns="http://schemas.openxmlformats.org/spreadsheetml/2006/main">
  <c r="G95" i="43" l="1"/>
  <c r="F95" i="43"/>
  <c r="E95" i="43"/>
  <c r="D95" i="43"/>
  <c r="E68" i="5" l="1"/>
  <c r="G45" i="42" l="1"/>
  <c r="F45" i="42"/>
  <c r="D45" i="42"/>
  <c r="C45" i="42"/>
  <c r="E45" i="42"/>
  <c r="E56" i="10" l="1"/>
  <c r="E162" i="20"/>
  <c r="E163" i="20"/>
  <c r="E165" i="20"/>
  <c r="E166" i="20"/>
  <c r="E167" i="20"/>
  <c r="E146" i="20"/>
  <c r="E150" i="20"/>
  <c r="E151" i="20"/>
  <c r="G76" i="38" l="1"/>
  <c r="F76" i="38"/>
  <c r="D76" i="38"/>
  <c r="C76" i="38"/>
  <c r="G24" i="8"/>
  <c r="F43" i="39"/>
  <c r="D43" i="39"/>
  <c r="C43" i="39"/>
  <c r="G43" i="39"/>
  <c r="G281" i="4"/>
  <c r="G56" i="3"/>
  <c r="F56" i="3"/>
  <c r="D56" i="3"/>
  <c r="C56" i="3"/>
  <c r="E17" i="36" l="1"/>
  <c r="G58" i="41"/>
  <c r="F58" i="41"/>
  <c r="D58" i="41"/>
  <c r="C58" i="41"/>
  <c r="C84" i="10"/>
  <c r="E20" i="18" l="1"/>
  <c r="E18" i="18"/>
  <c r="E73" i="5" l="1"/>
  <c r="E17" i="39"/>
  <c r="F281" i="4"/>
  <c r="D281" i="4"/>
  <c r="C281" i="4"/>
  <c r="E56" i="4"/>
  <c r="E44" i="4"/>
  <c r="C55" i="1"/>
  <c r="E46" i="35" l="1"/>
  <c r="E44" i="35"/>
  <c r="E41" i="35"/>
  <c r="E40" i="35"/>
  <c r="E39" i="35"/>
  <c r="E38" i="35"/>
  <c r="E17" i="35"/>
  <c r="E29" i="34"/>
  <c r="E54" i="41"/>
  <c r="E130" i="25"/>
  <c r="E133" i="25"/>
  <c r="E136" i="22"/>
  <c r="E111" i="22"/>
  <c r="E115" i="22"/>
  <c r="E78" i="22"/>
  <c r="E69" i="22"/>
  <c r="E50" i="22" l="1"/>
  <c r="E51" i="22"/>
  <c r="E49" i="22"/>
  <c r="E70" i="10" l="1"/>
  <c r="E49" i="10"/>
  <c r="G107" i="21"/>
  <c r="D107" i="21"/>
  <c r="C107" i="21"/>
  <c r="F107" i="21"/>
  <c r="E102" i="21"/>
  <c r="E41" i="21"/>
  <c r="F228" i="20"/>
  <c r="E220" i="20"/>
  <c r="E144" i="20"/>
  <c r="E143" i="20"/>
  <c r="E58" i="20" l="1"/>
  <c r="E52" i="20"/>
  <c r="E49" i="20"/>
  <c r="E45" i="20"/>
  <c r="E20" i="11"/>
  <c r="E54" i="18"/>
  <c r="E53" i="18"/>
  <c r="E51" i="18"/>
  <c r="E56" i="17"/>
  <c r="E54" i="17"/>
  <c r="D74" i="16"/>
  <c r="E30" i="16"/>
  <c r="E19" i="15"/>
  <c r="E30" i="14"/>
  <c r="E55" i="13"/>
  <c r="E54" i="13"/>
  <c r="E51" i="13"/>
  <c r="E50" i="13"/>
  <c r="E11" i="13"/>
  <c r="E29" i="5" l="1"/>
  <c r="E45" i="38"/>
  <c r="E42" i="38"/>
  <c r="E41" i="38"/>
  <c r="E39" i="38"/>
  <c r="E46" i="23"/>
  <c r="E47" i="6"/>
  <c r="E229" i="4"/>
  <c r="E221" i="4"/>
  <c r="E104" i="4" l="1"/>
  <c r="E102" i="4"/>
  <c r="E101" i="4"/>
  <c r="E98" i="4"/>
  <c r="E85" i="4"/>
  <c r="E20" i="3" l="1"/>
  <c r="E54" i="2"/>
  <c r="G228" i="20" l="1"/>
  <c r="E73" i="13" l="1"/>
  <c r="E18" i="36" l="1"/>
  <c r="F84" i="10" l="1"/>
  <c r="E20" i="21" l="1"/>
  <c r="G148" i="19"/>
  <c r="F148" i="19"/>
  <c r="D148" i="19"/>
  <c r="E74" i="11" l="1"/>
  <c r="F81" i="9"/>
  <c r="F85" i="5" l="1"/>
  <c r="E84" i="19"/>
  <c r="E26" i="41" l="1"/>
  <c r="E25" i="41"/>
  <c r="E24" i="41"/>
  <c r="E23" i="41"/>
  <c r="E21" i="41"/>
  <c r="E20" i="41"/>
  <c r="E19" i="41"/>
  <c r="E18" i="41"/>
  <c r="E17" i="41"/>
  <c r="E16" i="41"/>
  <c r="E15" i="41"/>
  <c r="E14" i="41"/>
  <c r="E58" i="41" s="1"/>
  <c r="E12" i="41"/>
  <c r="E111" i="25" l="1"/>
  <c r="E22" i="25" l="1"/>
  <c r="E134" i="22" l="1"/>
  <c r="E108" i="22"/>
  <c r="E106" i="22"/>
  <c r="E105" i="22"/>
  <c r="E104" i="22"/>
  <c r="E103" i="22"/>
  <c r="E102" i="22"/>
  <c r="E101" i="22"/>
  <c r="E100" i="22"/>
  <c r="E99" i="22"/>
  <c r="E98" i="22"/>
  <c r="E97" i="22"/>
  <c r="E96" i="22"/>
  <c r="E90" i="22"/>
  <c r="E89" i="22"/>
  <c r="E88" i="22"/>
  <c r="E78" i="10"/>
  <c r="E54" i="10"/>
  <c r="E42" i="10"/>
  <c r="E81" i="21"/>
  <c r="E89" i="21"/>
  <c r="E19" i="21"/>
  <c r="E226" i="20"/>
  <c r="E174" i="20"/>
  <c r="E119" i="20"/>
  <c r="E212" i="20"/>
  <c r="E144" i="19"/>
  <c r="E138" i="19"/>
  <c r="E133" i="19"/>
  <c r="E68" i="11"/>
  <c r="E69" i="11"/>
  <c r="E90" i="18"/>
  <c r="E116" i="13" l="1"/>
  <c r="E107" i="13"/>
  <c r="E106" i="13"/>
  <c r="E105" i="13"/>
  <c r="E104" i="13"/>
  <c r="E103" i="13"/>
  <c r="E89" i="13"/>
  <c r="E88" i="13"/>
  <c r="E86" i="13"/>
  <c r="E87" i="13"/>
  <c r="E85" i="13"/>
  <c r="E84" i="13"/>
  <c r="E72" i="13"/>
  <c r="E71" i="13"/>
  <c r="E69" i="13"/>
  <c r="E63" i="13"/>
  <c r="E62" i="13"/>
  <c r="D85" i="5"/>
  <c r="C85" i="5"/>
  <c r="G85" i="5"/>
  <c r="E16" i="5"/>
  <c r="E15" i="5"/>
  <c r="E269" i="4"/>
  <c r="E266" i="4"/>
  <c r="E264" i="4"/>
  <c r="E260" i="4"/>
  <c r="E262" i="4"/>
  <c r="E261" i="4"/>
  <c r="E239" i="4"/>
  <c r="E220" i="4"/>
  <c r="E219" i="4"/>
  <c r="E218" i="4"/>
  <c r="E208" i="4"/>
  <c r="E166" i="4"/>
  <c r="E167" i="4"/>
  <c r="E126" i="4"/>
  <c r="E125" i="4"/>
  <c r="F105" i="18" l="1"/>
  <c r="D105" i="18"/>
  <c r="C105" i="18"/>
  <c r="G105" i="18"/>
  <c r="G75" i="34" l="1"/>
  <c r="F75" i="34"/>
  <c r="D75" i="34"/>
  <c r="C75" i="34"/>
  <c r="G138" i="25"/>
  <c r="F138" i="25"/>
  <c r="D138" i="25"/>
  <c r="C138" i="25"/>
  <c r="C40" i="33"/>
  <c r="G136" i="13" l="1"/>
  <c r="F136" i="13"/>
  <c r="D136" i="13"/>
  <c r="C136" i="13"/>
  <c r="G56" i="2"/>
  <c r="F56" i="2"/>
  <c r="D56" i="2"/>
  <c r="C56" i="2"/>
  <c r="E28" i="36"/>
  <c r="E82" i="25"/>
  <c r="E24" i="25"/>
  <c r="G140" i="22"/>
  <c r="E122" i="20" l="1"/>
  <c r="E59" i="20"/>
  <c r="E30" i="18"/>
  <c r="F72" i="14"/>
  <c r="D72" i="14"/>
  <c r="C72" i="14"/>
  <c r="G72" i="14"/>
  <c r="E110" i="13"/>
  <c r="E111" i="13"/>
  <c r="E109" i="13"/>
  <c r="G50" i="7"/>
  <c r="E165" i="4"/>
  <c r="E20" i="26"/>
  <c r="E108" i="25"/>
  <c r="E106" i="25"/>
  <c r="E105" i="25"/>
  <c r="E109" i="25"/>
  <c r="E107" i="25"/>
  <c r="E103" i="25"/>
  <c r="E101" i="25"/>
  <c r="E100" i="25"/>
  <c r="E90" i="25"/>
  <c r="E84" i="25"/>
  <c r="E86" i="25"/>
  <c r="E85" i="25"/>
  <c r="E81" i="25"/>
  <c r="E79" i="25"/>
  <c r="E78" i="25"/>
  <c r="E76" i="25"/>
  <c r="E75" i="25"/>
  <c r="E70" i="25"/>
  <c r="E71" i="25"/>
  <c r="E67" i="25"/>
  <c r="E72" i="25"/>
  <c r="E69" i="25"/>
  <c r="E68" i="25"/>
  <c r="E60" i="25"/>
  <c r="E59" i="25"/>
  <c r="E58" i="25"/>
  <c r="E56" i="25"/>
  <c r="E54" i="25"/>
  <c r="E53" i="25"/>
  <c r="E52" i="25"/>
  <c r="E50" i="25"/>
  <c r="E47" i="25"/>
  <c r="E45" i="25"/>
  <c r="E42" i="25"/>
  <c r="E39" i="25"/>
  <c r="E38" i="25"/>
  <c r="E43" i="25"/>
  <c r="E41" i="25"/>
  <c r="E40" i="25"/>
  <c r="E30" i="25"/>
  <c r="E26" i="25"/>
  <c r="E18" i="25"/>
  <c r="E20" i="25"/>
  <c r="E16" i="25"/>
  <c r="E14" i="25"/>
  <c r="E114" i="22" l="1"/>
  <c r="E113" i="22"/>
  <c r="E110" i="22"/>
  <c r="E109" i="22"/>
  <c r="G84" i="10"/>
  <c r="D84" i="10"/>
  <c r="E56" i="19" l="1"/>
  <c r="E71" i="16" l="1"/>
  <c r="E49" i="15"/>
  <c r="E48" i="15"/>
  <c r="E41" i="15"/>
  <c r="E117" i="13"/>
  <c r="E115" i="13"/>
  <c r="E114" i="13"/>
  <c r="E113" i="13"/>
  <c r="E123" i="13"/>
  <c r="E122" i="13"/>
  <c r="E81" i="13"/>
  <c r="E93" i="13"/>
  <c r="E91" i="13"/>
  <c r="E20" i="8"/>
  <c r="E19" i="8"/>
  <c r="E21" i="8"/>
  <c r="E22" i="8"/>
  <c r="E42" i="6" l="1"/>
  <c r="E191" i="4"/>
  <c r="E227" i="4"/>
  <c r="E37" i="33" l="1"/>
  <c r="C57" i="23"/>
  <c r="E55" i="38" l="1"/>
  <c r="F54" i="6"/>
  <c r="D54" i="6"/>
  <c r="C54" i="6"/>
  <c r="E61" i="5"/>
  <c r="E241" i="4"/>
  <c r="E46" i="36"/>
  <c r="E53" i="35"/>
  <c r="E20" i="35"/>
  <c r="E19" i="35"/>
  <c r="E18" i="35"/>
  <c r="E16" i="35"/>
  <c r="E15" i="35"/>
  <c r="E52" i="34"/>
  <c r="E39" i="10"/>
  <c r="E22" i="10"/>
  <c r="F140" i="22"/>
  <c r="D140" i="22"/>
  <c r="C140" i="22"/>
  <c r="E41" i="22"/>
  <c r="E56" i="21"/>
  <c r="E43" i="21"/>
  <c r="D228" i="20"/>
  <c r="C228" i="20"/>
  <c r="E77" i="20"/>
  <c r="E20" i="20"/>
  <c r="E139" i="19"/>
  <c r="E134" i="19"/>
  <c r="E130" i="19"/>
  <c r="E123" i="19"/>
  <c r="E122" i="19"/>
  <c r="E116" i="19"/>
  <c r="E111" i="19"/>
  <c r="E110" i="19"/>
  <c r="E109" i="19"/>
  <c r="E107" i="19"/>
  <c r="E100" i="19"/>
  <c r="E52" i="19"/>
  <c r="E83" i="18"/>
  <c r="E81" i="18"/>
  <c r="E19" i="18"/>
  <c r="E28" i="17"/>
  <c r="F74" i="16"/>
  <c r="C74" i="16"/>
  <c r="E22" i="16"/>
  <c r="E42" i="15"/>
  <c r="E36" i="15"/>
  <c r="E78" i="13"/>
  <c r="E77" i="13"/>
  <c r="E41" i="13"/>
  <c r="E71" i="11"/>
  <c r="E70" i="11"/>
  <c r="E61" i="11"/>
  <c r="E60" i="11"/>
  <c r="E59" i="11"/>
  <c r="E58" i="11"/>
  <c r="E41" i="11"/>
  <c r="E40" i="11"/>
  <c r="E39" i="11"/>
  <c r="E31" i="11"/>
  <c r="E12" i="11"/>
  <c r="E56" i="23"/>
  <c r="E37" i="23"/>
  <c r="E21" i="23"/>
  <c r="E12" i="23"/>
  <c r="E74" i="9"/>
  <c r="E72" i="9"/>
  <c r="E44" i="9"/>
  <c r="E23" i="9"/>
  <c r="E17" i="9"/>
  <c r="E16" i="9"/>
  <c r="E15" i="9"/>
  <c r="E73" i="38"/>
  <c r="E14" i="8"/>
  <c r="E48" i="7"/>
  <c r="E46" i="7"/>
  <c r="E37" i="7"/>
  <c r="E21" i="7"/>
  <c r="E15" i="7"/>
  <c r="E25" i="5"/>
  <c r="E24" i="5"/>
  <c r="E21" i="5"/>
  <c r="E20" i="5"/>
  <c r="E17" i="5"/>
  <c r="E25" i="39"/>
  <c r="E24" i="39"/>
  <c r="E23" i="39"/>
  <c r="E22" i="39"/>
  <c r="E20" i="39"/>
  <c r="E19" i="39"/>
  <c r="E18" i="39"/>
  <c r="E16" i="39"/>
  <c r="E15" i="39"/>
  <c r="E14" i="39"/>
  <c r="E12" i="39"/>
  <c r="E202" i="4"/>
  <c r="E201" i="4"/>
  <c r="E200" i="4"/>
  <c r="E199" i="4"/>
  <c r="E210" i="4"/>
  <c r="E178" i="4"/>
  <c r="E173" i="4"/>
  <c r="E164" i="4"/>
  <c r="E163" i="4"/>
  <c r="E160" i="4"/>
  <c r="E159" i="4"/>
  <c r="E158" i="4"/>
  <c r="E145" i="4"/>
  <c r="E144" i="4"/>
  <c r="E147" i="4"/>
  <c r="E140" i="4"/>
  <c r="E138" i="4"/>
  <c r="E136" i="4"/>
  <c r="E135" i="4"/>
  <c r="E134" i="4"/>
  <c r="E58" i="4"/>
  <c r="E50" i="4"/>
  <c r="E17" i="4"/>
  <c r="E41" i="3"/>
  <c r="E42" i="2"/>
  <c r="E40" i="2"/>
  <c r="E25" i="2"/>
  <c r="E16" i="2"/>
  <c r="E56" i="34"/>
  <c r="G18" i="40"/>
  <c r="F18" i="40"/>
  <c r="D18" i="40"/>
  <c r="C18" i="40"/>
  <c r="E14" i="40"/>
  <c r="E16" i="40"/>
  <c r="E15" i="40"/>
  <c r="E13" i="40"/>
  <c r="E12" i="40"/>
  <c r="E11" i="40"/>
  <c r="E13" i="24"/>
  <c r="E55" i="21"/>
  <c r="E137" i="19"/>
  <c r="E57" i="11"/>
  <c r="E56" i="11"/>
  <c r="E55" i="11"/>
  <c r="E73" i="18"/>
  <c r="E72" i="18"/>
  <c r="G74" i="16"/>
  <c r="E77" i="9"/>
  <c r="E75" i="9"/>
  <c r="E80" i="13"/>
  <c r="E76" i="13"/>
  <c r="E75" i="13"/>
  <c r="E92" i="13"/>
  <c r="E59" i="5"/>
  <c r="E57" i="5"/>
  <c r="E53" i="38"/>
  <c r="E52" i="38"/>
  <c r="E51" i="38"/>
  <c r="E52" i="6"/>
  <c r="E189" i="4"/>
  <c r="E12" i="24"/>
  <c r="E11" i="24"/>
  <c r="E12" i="10"/>
  <c r="E43" i="39" l="1"/>
  <c r="E18" i="40"/>
  <c r="E26" i="36"/>
  <c r="E25" i="36"/>
  <c r="E24" i="36"/>
  <c r="E23" i="36"/>
  <c r="E21" i="36"/>
  <c r="E19" i="36"/>
  <c r="E20" i="36"/>
  <c r="E16" i="36"/>
  <c r="E15" i="36"/>
  <c r="E14" i="36"/>
  <c r="E12" i="36"/>
  <c r="E30" i="35"/>
  <c r="E29" i="35"/>
  <c r="E28" i="35"/>
  <c r="E25" i="35"/>
  <c r="E24" i="35"/>
  <c r="E23" i="35"/>
  <c r="E22" i="35"/>
  <c r="E14" i="35"/>
  <c r="E12" i="35"/>
  <c r="E68" i="34"/>
  <c r="E53" i="34"/>
  <c r="E54" i="34"/>
  <c r="E55" i="34"/>
  <c r="E43" i="34"/>
  <c r="E42" i="34"/>
  <c r="E41" i="34"/>
  <c r="E40" i="34"/>
  <c r="E39" i="34"/>
  <c r="E38" i="34"/>
  <c r="E37" i="34"/>
  <c r="E27" i="34"/>
  <c r="E26" i="34"/>
  <c r="E25" i="34"/>
  <c r="E24" i="34"/>
  <c r="E22" i="34"/>
  <c r="E20" i="34"/>
  <c r="E21" i="34"/>
  <c r="E16" i="34"/>
  <c r="E15" i="34"/>
  <c r="E14" i="34"/>
  <c r="E12" i="34"/>
  <c r="E24" i="26"/>
  <c r="E14" i="26"/>
  <c r="E15" i="26"/>
  <c r="E13" i="26"/>
  <c r="E12" i="26"/>
  <c r="E11" i="26"/>
  <c r="E10" i="26"/>
  <c r="E25" i="33"/>
  <c r="E14" i="33"/>
  <c r="E15" i="33"/>
  <c r="E16" i="33"/>
  <c r="E13" i="33"/>
  <c r="E12" i="33"/>
  <c r="E11" i="33"/>
  <c r="E11" i="32"/>
  <c r="E75" i="34" l="1"/>
  <c r="E138" i="25"/>
  <c r="E14" i="28"/>
  <c r="E16" i="28"/>
  <c r="E15" i="28"/>
  <c r="E13" i="28"/>
  <c r="E12" i="28"/>
  <c r="E11" i="28"/>
  <c r="E13" i="31"/>
  <c r="E12" i="31"/>
  <c r="E11" i="31"/>
  <c r="E43" i="10"/>
  <c r="E38" i="10"/>
  <c r="E37" i="10"/>
  <c r="E36" i="10"/>
  <c r="E31" i="10"/>
  <c r="E30" i="10"/>
  <c r="E27" i="10"/>
  <c r="E26" i="10"/>
  <c r="E25" i="10"/>
  <c r="E24" i="10"/>
  <c r="E21" i="10"/>
  <c r="E20" i="10"/>
  <c r="E18" i="10"/>
  <c r="E16" i="10"/>
  <c r="E15" i="10"/>
  <c r="E14" i="10"/>
  <c r="E128" i="22"/>
  <c r="E127" i="22"/>
  <c r="E126" i="22"/>
  <c r="E131" i="22"/>
  <c r="E130" i="22"/>
  <c r="E132" i="22"/>
  <c r="E138" i="22"/>
  <c r="E116" i="22"/>
  <c r="E107" i="22"/>
  <c r="E85" i="22"/>
  <c r="E83" i="22"/>
  <c r="E68" i="22"/>
  <c r="E45" i="22"/>
  <c r="E44" i="22"/>
  <c r="E43" i="22"/>
  <c r="E42" i="22"/>
  <c r="E40" i="22"/>
  <c r="E39" i="22"/>
  <c r="E38" i="22"/>
  <c r="E28" i="22"/>
  <c r="E27" i="22"/>
  <c r="E26" i="22"/>
  <c r="E25" i="22"/>
  <c r="E23" i="22"/>
  <c r="E21" i="22"/>
  <c r="E22" i="22"/>
  <c r="E18" i="22"/>
  <c r="E17" i="22"/>
  <c r="E16" i="22"/>
  <c r="E15" i="22"/>
  <c r="E14" i="22"/>
  <c r="E12" i="22"/>
  <c r="E79" i="21"/>
  <c r="E78" i="21"/>
  <c r="E76" i="21"/>
  <c r="E74" i="21"/>
  <c r="E73" i="21"/>
  <c r="E72" i="21"/>
  <c r="E71" i="21"/>
  <c r="E70" i="21"/>
  <c r="E68" i="21"/>
  <c r="E67" i="21"/>
  <c r="E61" i="21"/>
  <c r="E60" i="21"/>
  <c r="E58" i="21"/>
  <c r="E57" i="21"/>
  <c r="E54" i="21"/>
  <c r="E45" i="21"/>
  <c r="E44" i="21"/>
  <c r="E42" i="21"/>
  <c r="E40" i="21"/>
  <c r="E39" i="21"/>
  <c r="E38" i="21"/>
  <c r="E37" i="21"/>
  <c r="E28" i="21"/>
  <c r="E27" i="21"/>
  <c r="E26" i="21"/>
  <c r="E25" i="21"/>
  <c r="E23" i="21"/>
  <c r="E21" i="21"/>
  <c r="E22" i="21"/>
  <c r="E18" i="21"/>
  <c r="E17" i="21"/>
  <c r="E16" i="21"/>
  <c r="E15" i="21"/>
  <c r="E14" i="21"/>
  <c r="E12" i="21"/>
  <c r="E107" i="21" l="1"/>
  <c r="E84" i="10"/>
  <c r="E140" i="22"/>
  <c r="E111" i="20"/>
  <c r="E109" i="20"/>
  <c r="E108" i="20"/>
  <c r="E78" i="20"/>
  <c r="E90" i="20"/>
  <c r="E101" i="20"/>
  <c r="E102" i="20"/>
  <c r="E100" i="20"/>
  <c r="E76" i="20"/>
  <c r="E75" i="20"/>
  <c r="E79" i="20"/>
  <c r="E80" i="20"/>
  <c r="E81" i="20"/>
  <c r="E73" i="20"/>
  <c r="E71" i="20"/>
  <c r="E44" i="20"/>
  <c r="E43" i="20"/>
  <c r="E42" i="20"/>
  <c r="E41" i="20"/>
  <c r="E40" i="20"/>
  <c r="E39" i="20"/>
  <c r="E38" i="20"/>
  <c r="E29" i="20"/>
  <c r="E28" i="20"/>
  <c r="E27" i="20"/>
  <c r="E26" i="20"/>
  <c r="E24" i="20"/>
  <c r="E22" i="20"/>
  <c r="E23" i="20"/>
  <c r="E18" i="20"/>
  <c r="E16" i="20"/>
  <c r="E15" i="20"/>
  <c r="E14" i="20"/>
  <c r="E12" i="20"/>
  <c r="E81" i="19"/>
  <c r="C148" i="19"/>
  <c r="E131" i="19"/>
  <c r="E121" i="19"/>
  <c r="E120" i="19"/>
  <c r="E119" i="19"/>
  <c r="E124" i="19"/>
  <c r="E113" i="19"/>
  <c r="E112" i="19"/>
  <c r="E105" i="19"/>
  <c r="E103" i="19"/>
  <c r="E101" i="19"/>
  <c r="E93" i="19"/>
  <c r="E92" i="19"/>
  <c r="E91" i="19"/>
  <c r="E99" i="19"/>
  <c r="E86" i="19"/>
  <c r="E88" i="19"/>
  <c r="E85" i="19"/>
  <c r="E83" i="19"/>
  <c r="E57" i="19"/>
  <c r="E55" i="19"/>
  <c r="E49" i="19"/>
  <c r="E48" i="19"/>
  <c r="E47" i="19"/>
  <c r="E45" i="19"/>
  <c r="E44" i="19"/>
  <c r="E43" i="19"/>
  <c r="E37" i="19"/>
  <c r="E31" i="19"/>
  <c r="E30" i="19"/>
  <c r="E29" i="19"/>
  <c r="E26" i="19"/>
  <c r="E24" i="19"/>
  <c r="E25" i="19"/>
  <c r="E21" i="19"/>
  <c r="E27" i="19"/>
  <c r="E20" i="19"/>
  <c r="E19" i="19"/>
  <c r="E18" i="19"/>
  <c r="E17" i="19"/>
  <c r="E16" i="19"/>
  <c r="E15" i="19"/>
  <c r="E14" i="19"/>
  <c r="E12" i="19"/>
  <c r="E76" i="18"/>
  <c r="E75" i="18"/>
  <c r="E74" i="18"/>
  <c r="E46" i="18"/>
  <c r="E45" i="18"/>
  <c r="E44" i="18"/>
  <c r="E43" i="18"/>
  <c r="E42" i="18"/>
  <c r="E41" i="18"/>
  <c r="E40" i="18"/>
  <c r="E39" i="18"/>
  <c r="E38" i="18"/>
  <c r="E28" i="18"/>
  <c r="E27" i="18"/>
  <c r="E26" i="18"/>
  <c r="E25" i="18"/>
  <c r="E23" i="18"/>
  <c r="E21" i="18"/>
  <c r="E22" i="18"/>
  <c r="E17" i="18"/>
  <c r="E16" i="18"/>
  <c r="E15" i="18"/>
  <c r="E14" i="18"/>
  <c r="E13" i="18"/>
  <c r="E11" i="18"/>
  <c r="E61" i="17"/>
  <c r="E71" i="17"/>
  <c r="E48" i="17"/>
  <c r="E47" i="17"/>
  <c r="E46" i="17"/>
  <c r="E45" i="17"/>
  <c r="E44" i="17"/>
  <c r="E42" i="17"/>
  <c r="E41" i="17"/>
  <c r="E40" i="17"/>
  <c r="E39" i="17"/>
  <c r="E38" i="17"/>
  <c r="E27" i="17"/>
  <c r="E26" i="17"/>
  <c r="E25" i="17"/>
  <c r="E23" i="17"/>
  <c r="E21" i="17"/>
  <c r="E22" i="17"/>
  <c r="E18" i="17"/>
  <c r="E17" i="17"/>
  <c r="E16" i="17"/>
  <c r="E15" i="17"/>
  <c r="E14" i="17"/>
  <c r="E12" i="17"/>
  <c r="E70" i="16"/>
  <c r="E58" i="16"/>
  <c r="E57" i="16"/>
  <c r="E56" i="16"/>
  <c r="E55" i="16"/>
  <c r="E69" i="16"/>
  <c r="E68" i="16"/>
  <c r="E46" i="16"/>
  <c r="E45" i="16"/>
  <c r="E44" i="16"/>
  <c r="E43" i="16"/>
  <c r="E42" i="16"/>
  <c r="E41" i="16"/>
  <c r="E40" i="16"/>
  <c r="E39" i="16"/>
  <c r="E28" i="16"/>
  <c r="E27" i="16"/>
  <c r="E26" i="16"/>
  <c r="E25" i="16"/>
  <c r="E23" i="16"/>
  <c r="E21" i="16"/>
  <c r="E18" i="16"/>
  <c r="E16" i="16"/>
  <c r="E15" i="16"/>
  <c r="E14" i="16"/>
  <c r="E12" i="16"/>
  <c r="E54" i="15"/>
  <c r="E51" i="15"/>
  <c r="E50" i="15"/>
  <c r="E37" i="15"/>
  <c r="E38" i="15"/>
  <c r="E31" i="15"/>
  <c r="E30" i="15"/>
  <c r="E29" i="15"/>
  <c r="E27" i="15"/>
  <c r="E26" i="15"/>
  <c r="E25" i="15"/>
  <c r="E24" i="15"/>
  <c r="E22" i="15"/>
  <c r="E20" i="15"/>
  <c r="E21" i="15"/>
  <c r="E17" i="15"/>
  <c r="E15" i="15"/>
  <c r="E14" i="15"/>
  <c r="E13" i="15"/>
  <c r="E11" i="15"/>
  <c r="E48" i="14"/>
  <c r="E43" i="14"/>
  <c r="E42" i="14"/>
  <c r="E41" i="14"/>
  <c r="E40" i="14"/>
  <c r="E39" i="14"/>
  <c r="E38" i="14"/>
  <c r="E28" i="14"/>
  <c r="E27" i="14"/>
  <c r="E26" i="14"/>
  <c r="E25" i="14"/>
  <c r="E21" i="14"/>
  <c r="E22" i="14"/>
  <c r="E18" i="14"/>
  <c r="E16" i="14"/>
  <c r="E15" i="14"/>
  <c r="E14" i="14"/>
  <c r="E12" i="14"/>
  <c r="E120" i="13"/>
  <c r="E119" i="13"/>
  <c r="E82" i="13"/>
  <c r="E101" i="13"/>
  <c r="E100" i="13"/>
  <c r="E60" i="13"/>
  <c r="E43" i="13"/>
  <c r="E42" i="13"/>
  <c r="E40" i="13"/>
  <c r="E39" i="13"/>
  <c r="E38" i="13"/>
  <c r="E32" i="13"/>
  <c r="E31" i="13"/>
  <c r="E27" i="13"/>
  <c r="E26" i="13"/>
  <c r="E25" i="13"/>
  <c r="E24" i="13"/>
  <c r="E22" i="13"/>
  <c r="E20" i="13"/>
  <c r="E21" i="13"/>
  <c r="E17" i="13"/>
  <c r="E15" i="13"/>
  <c r="E14" i="13"/>
  <c r="E13" i="13"/>
  <c r="G51" i="12"/>
  <c r="E43" i="12"/>
  <c r="E42" i="12"/>
  <c r="E41" i="12"/>
  <c r="E40" i="12"/>
  <c r="E39" i="12"/>
  <c r="E27" i="12"/>
  <c r="E26" i="12"/>
  <c r="E25" i="12"/>
  <c r="E24" i="12"/>
  <c r="E20" i="12"/>
  <c r="E21" i="12"/>
  <c r="E18" i="12"/>
  <c r="E16" i="12"/>
  <c r="E15" i="12"/>
  <c r="E14" i="12"/>
  <c r="E12" i="12"/>
  <c r="E53" i="11"/>
  <c r="E42" i="11"/>
  <c r="E30" i="11"/>
  <c r="E38" i="11"/>
  <c r="E29" i="11"/>
  <c r="E28" i="11"/>
  <c r="E27" i="11"/>
  <c r="E26" i="11"/>
  <c r="E22" i="11"/>
  <c r="E23" i="11"/>
  <c r="E18" i="11"/>
  <c r="E16" i="11"/>
  <c r="E15" i="11"/>
  <c r="E14" i="11"/>
  <c r="E54" i="23"/>
  <c r="E53" i="23"/>
  <c r="E52" i="23"/>
  <c r="E55" i="23"/>
  <c r="E40" i="23"/>
  <c r="E36" i="23"/>
  <c r="E31" i="23"/>
  <c r="E30" i="23"/>
  <c r="E29" i="23"/>
  <c r="E26" i="23"/>
  <c r="E25" i="23"/>
  <c r="E24" i="23"/>
  <c r="E23" i="23"/>
  <c r="E19" i="23"/>
  <c r="E20" i="23"/>
  <c r="E16" i="23"/>
  <c r="E14" i="23"/>
  <c r="E46" i="9"/>
  <c r="E45" i="9"/>
  <c r="E47" i="9"/>
  <c r="E48" i="9"/>
  <c r="E40" i="9"/>
  <c r="E39" i="9"/>
  <c r="E38" i="9"/>
  <c r="E28" i="9"/>
  <c r="E27" i="9"/>
  <c r="E26" i="9"/>
  <c r="E25" i="9"/>
  <c r="E21" i="9"/>
  <c r="E22" i="9"/>
  <c r="E18" i="9"/>
  <c r="E14" i="9"/>
  <c r="E12" i="9"/>
  <c r="E148" i="19" l="1"/>
  <c r="E105" i="18"/>
  <c r="E136" i="13"/>
  <c r="E72" i="14"/>
  <c r="E74" i="16"/>
  <c r="E228" i="20"/>
  <c r="E29" i="38" l="1"/>
  <c r="E28" i="38"/>
  <c r="E27" i="38"/>
  <c r="E15" i="8"/>
  <c r="E13" i="8"/>
  <c r="E12" i="8"/>
  <c r="E11" i="8"/>
  <c r="E31" i="7"/>
  <c r="E30" i="7"/>
  <c r="E29" i="7"/>
  <c r="E26" i="7"/>
  <c r="E25" i="7"/>
  <c r="E24" i="7"/>
  <c r="E23" i="7"/>
  <c r="E19" i="7"/>
  <c r="E20" i="7"/>
  <c r="E16" i="7"/>
  <c r="E14" i="7"/>
  <c r="E12" i="7"/>
  <c r="E43" i="6"/>
  <c r="E41" i="6"/>
  <c r="E40" i="6"/>
  <c r="E39" i="6"/>
  <c r="E38" i="6"/>
  <c r="E37" i="6"/>
  <c r="E28" i="6"/>
  <c r="E27" i="6"/>
  <c r="E25" i="6"/>
  <c r="E24" i="6"/>
  <c r="E23" i="6"/>
  <c r="E22" i="6"/>
  <c r="E18" i="6"/>
  <c r="E19" i="6"/>
  <c r="E16" i="6"/>
  <c r="E14" i="6"/>
  <c r="E12" i="6"/>
  <c r="E41" i="5"/>
  <c r="E40" i="5"/>
  <c r="E39" i="5"/>
  <c r="E38" i="5"/>
  <c r="E27" i="5"/>
  <c r="E26" i="5"/>
  <c r="E18" i="5"/>
  <c r="E14" i="5"/>
  <c r="E12" i="5"/>
  <c r="E279" i="4"/>
  <c r="E204" i="4"/>
  <c r="E195" i="4"/>
  <c r="E193" i="4"/>
  <c r="E180" i="4"/>
  <c r="E225" i="4"/>
  <c r="E175" i="4"/>
  <c r="E130" i="4"/>
  <c r="E129" i="4"/>
  <c r="E187" i="4"/>
  <c r="E177" i="4"/>
  <c r="E171" i="4"/>
  <c r="E170" i="4"/>
  <c r="E168" i="4"/>
  <c r="E161" i="4"/>
  <c r="E156" i="4"/>
  <c r="E142" i="4"/>
  <c r="E132" i="4"/>
  <c r="E127" i="4"/>
  <c r="E118" i="4"/>
  <c r="E116" i="4"/>
  <c r="E223" i="4"/>
  <c r="E114" i="4"/>
  <c r="E111" i="4"/>
  <c r="E52" i="4"/>
  <c r="E51" i="4"/>
  <c r="E55" i="4"/>
  <c r="E54" i="4"/>
  <c r="E53" i="4"/>
  <c r="E59" i="4"/>
  <c r="E57" i="4"/>
  <c r="E60" i="4"/>
  <c r="E49" i="4"/>
  <c r="E48" i="4"/>
  <c r="E47" i="4"/>
  <c r="E46" i="4"/>
  <c r="E43" i="4"/>
  <c r="E42" i="4"/>
  <c r="E41" i="4"/>
  <c r="E31" i="4"/>
  <c r="E30" i="4"/>
  <c r="E29" i="4"/>
  <c r="E28" i="4"/>
  <c r="E23" i="4"/>
  <c r="E21" i="4"/>
  <c r="E22" i="4"/>
  <c r="E18" i="4"/>
  <c r="E16" i="4"/>
  <c r="E15" i="4"/>
  <c r="E14" i="4"/>
  <c r="E12" i="4"/>
  <c r="E54" i="3"/>
  <c r="E44" i="3"/>
  <c r="E43" i="3"/>
  <c r="E45" i="3"/>
  <c r="E42" i="3"/>
  <c r="E40" i="3"/>
  <c r="E39" i="3"/>
  <c r="E38" i="3"/>
  <c r="E37" i="3"/>
  <c r="E28" i="3"/>
  <c r="E27" i="3"/>
  <c r="E26" i="3"/>
  <c r="E25" i="3"/>
  <c r="E23" i="3"/>
  <c r="E21" i="3"/>
  <c r="E22" i="3"/>
  <c r="E18" i="3"/>
  <c r="E17" i="3"/>
  <c r="E16" i="3"/>
  <c r="E15" i="3"/>
  <c r="E14" i="3"/>
  <c r="E12" i="3"/>
  <c r="E56" i="3" s="1"/>
  <c r="E52" i="2"/>
  <c r="E43" i="2"/>
  <c r="E41" i="2"/>
  <c r="E39" i="2"/>
  <c r="E38" i="2"/>
  <c r="E37" i="2"/>
  <c r="E27" i="2"/>
  <c r="E26" i="2"/>
  <c r="E24" i="2"/>
  <c r="E22" i="2"/>
  <c r="E20" i="2"/>
  <c r="E21" i="2"/>
  <c r="E18" i="2"/>
  <c r="E15" i="2"/>
  <c r="E14" i="2"/>
  <c r="E12" i="2"/>
  <c r="E53" i="1"/>
  <c r="E45" i="1"/>
  <c r="E42" i="1"/>
  <c r="E40" i="1"/>
  <c r="E39" i="1"/>
  <c r="E38" i="1"/>
  <c r="E27" i="1"/>
  <c r="E26" i="1"/>
  <c r="E25" i="1"/>
  <c r="E24" i="1"/>
  <c r="E20" i="1"/>
  <c r="E21" i="1"/>
  <c r="E18" i="1"/>
  <c r="E16" i="1"/>
  <c r="E15" i="1"/>
  <c r="E14" i="1"/>
  <c r="E12" i="1"/>
  <c r="E76" i="38" l="1"/>
  <c r="E281" i="4"/>
  <c r="E85" i="5"/>
  <c r="E56" i="2"/>
  <c r="E54" i="6"/>
  <c r="C76" i="11" l="1"/>
  <c r="G57" i="23"/>
  <c r="F57" i="23"/>
  <c r="E57" i="23"/>
  <c r="D57" i="23"/>
  <c r="C81" i="9"/>
  <c r="G81" i="9" l="1"/>
  <c r="E81" i="9"/>
  <c r="D81" i="9"/>
  <c r="F50" i="7"/>
  <c r="E50" i="7"/>
  <c r="D50" i="7"/>
  <c r="C50" i="7"/>
  <c r="G54" i="6" l="1"/>
  <c r="G55" i="35" l="1"/>
  <c r="E18" i="28"/>
  <c r="D18" i="28"/>
  <c r="C18" i="28"/>
  <c r="G18" i="28"/>
  <c r="G55" i="15" l="1"/>
  <c r="C55" i="15"/>
  <c r="G76" i="11" l="1"/>
  <c r="E76" i="11"/>
  <c r="D76" i="11"/>
  <c r="F76" i="11" l="1"/>
  <c r="G55" i="1" l="1"/>
  <c r="E55" i="1"/>
  <c r="D55" i="1"/>
  <c r="G48" i="36" l="1"/>
  <c r="E48" i="36"/>
  <c r="D48" i="36"/>
  <c r="C48" i="36"/>
  <c r="E55" i="35"/>
  <c r="D55" i="35"/>
  <c r="C55" i="35"/>
  <c r="G40" i="33"/>
  <c r="E40" i="33"/>
  <c r="D40" i="33"/>
  <c r="G18" i="32"/>
  <c r="E18" i="32"/>
  <c r="D18" i="32"/>
  <c r="C18" i="32"/>
  <c r="F18" i="32"/>
  <c r="G21" i="31"/>
  <c r="E21" i="31"/>
  <c r="D21" i="31"/>
  <c r="C21" i="31"/>
  <c r="F18" i="28"/>
  <c r="G25" i="26"/>
  <c r="E25" i="26"/>
  <c r="D25" i="26"/>
  <c r="C25" i="26"/>
  <c r="G15" i="24"/>
  <c r="E15" i="24"/>
  <c r="D15" i="24"/>
  <c r="C15" i="24"/>
  <c r="G75" i="17"/>
  <c r="E75" i="17"/>
  <c r="D75" i="17"/>
  <c r="C75" i="17"/>
  <c r="E55" i="15"/>
  <c r="D55" i="15"/>
  <c r="E51" i="12"/>
  <c r="D51" i="12"/>
  <c r="C51" i="12"/>
  <c r="E24" i="8"/>
  <c r="D24" i="8"/>
  <c r="C24" i="8"/>
  <c r="F55" i="1"/>
  <c r="F48" i="36" l="1"/>
  <c r="F55" i="35"/>
  <c r="F40" i="33"/>
  <c r="F21" i="31"/>
  <c r="F25" i="26"/>
  <c r="F15" i="24"/>
  <c r="F75" i="17"/>
  <c r="F55" i="15"/>
  <c r="F51" i="12"/>
  <c r="F24" i="8"/>
</calcChain>
</file>

<file path=xl/sharedStrings.xml><?xml version="1.0" encoding="utf-8"?>
<sst xmlns="http://schemas.openxmlformats.org/spreadsheetml/2006/main" count="5922" uniqueCount="887">
  <si>
    <t>PROGRAMMED APPROPRIATION AND OBLIGATION BY OBJECT OF EXPENDITURE</t>
  </si>
  <si>
    <t>MUNICIPALITY OF COMPOSTELA</t>
  </si>
  <si>
    <t>Object of Expenditure</t>
  </si>
  <si>
    <t>(1)</t>
  </si>
  <si>
    <t>Account Code</t>
  </si>
  <si>
    <t>(2)</t>
  </si>
  <si>
    <t>Past Year</t>
  </si>
  <si>
    <t>(Actual)</t>
  </si>
  <si>
    <t>(3)</t>
  </si>
  <si>
    <t>Current Year (Estimate)</t>
  </si>
  <si>
    <t>First Semester</t>
  </si>
  <si>
    <t>(4)</t>
  </si>
  <si>
    <t>Second Semester</t>
  </si>
  <si>
    <t>(Estimate)</t>
  </si>
  <si>
    <t>Total</t>
  </si>
  <si>
    <t>Budget Year</t>
  </si>
  <si>
    <t>(Proposed)</t>
  </si>
  <si>
    <t>(5)</t>
  </si>
  <si>
    <t>(6)</t>
  </si>
  <si>
    <t>(7)</t>
  </si>
  <si>
    <t>Personal Services</t>
  </si>
  <si>
    <t xml:space="preserve">  Salaries and Wages</t>
  </si>
  <si>
    <t>OFFICE OF THE MUNICIPAL VICE MAYOR</t>
  </si>
  <si>
    <t>5-01-01-010</t>
  </si>
  <si>
    <t xml:space="preserve">  Other Compensation</t>
  </si>
  <si>
    <t>5-01-02-010</t>
  </si>
  <si>
    <t>5-01-02-020</t>
  </si>
  <si>
    <t>5-01-02-030</t>
  </si>
  <si>
    <t>5-01-02-040</t>
  </si>
  <si>
    <t>5-01-02-150</t>
  </si>
  <si>
    <t>5-01-02-140</t>
  </si>
  <si>
    <t xml:space="preserve">  Personnel Benefit Contribution</t>
  </si>
  <si>
    <t xml:space="preserve">      Salaries and Wages - Regular Pay</t>
  </si>
  <si>
    <t xml:space="preserve">      Personal Economic Relief Allowance</t>
  </si>
  <si>
    <t xml:space="preserve">      Representation Allowance</t>
  </si>
  <si>
    <t xml:space="preserve">      Transportation Allowance</t>
  </si>
  <si>
    <t xml:space="preserve">      Clothing/Uniform Allowance</t>
  </si>
  <si>
    <t xml:space="preserve">      Cash Gift</t>
  </si>
  <si>
    <t xml:space="preserve">      Year End Bonus</t>
  </si>
  <si>
    <t xml:space="preserve">      Mid Year Bonus</t>
  </si>
  <si>
    <t xml:space="preserve">      Retirement and Life Insurance Premiums</t>
  </si>
  <si>
    <t>5-01-03-010</t>
  </si>
  <si>
    <t>5-01-03-020</t>
  </si>
  <si>
    <t>5-01-03-030</t>
  </si>
  <si>
    <t xml:space="preserve">      Employees Compensation Insurance Premiums</t>
  </si>
  <si>
    <t>5-01-03-040</t>
  </si>
  <si>
    <t xml:space="preserve">  Other Personnel Benefits</t>
  </si>
  <si>
    <t xml:space="preserve">      Leave Monetization</t>
  </si>
  <si>
    <t>5-01-04-990</t>
  </si>
  <si>
    <t>Maintenance and Other Operating Expenses</t>
  </si>
  <si>
    <t xml:space="preserve">      Traveling Expenses - Local</t>
  </si>
  <si>
    <t>5-02-01-010</t>
  </si>
  <si>
    <t xml:space="preserve">      Training Expenses</t>
  </si>
  <si>
    <t>5-02-02-010</t>
  </si>
  <si>
    <t xml:space="preserve">      Office Supplies Expenses</t>
  </si>
  <si>
    <t>5-02-03-010</t>
  </si>
  <si>
    <t xml:space="preserve">      Telephone Expenses</t>
  </si>
  <si>
    <t>5-02-05-020</t>
  </si>
  <si>
    <t xml:space="preserve">      Membership Dues and Contribution to Organization</t>
  </si>
  <si>
    <t>5-02-99-060</t>
  </si>
  <si>
    <t>Capital Outlays</t>
  </si>
  <si>
    <t xml:space="preserve">    Information and Communication Technology Equipment</t>
  </si>
  <si>
    <t>1-07-05-030</t>
  </si>
  <si>
    <t>TOTAL APPROPRIATIONS</t>
  </si>
  <si>
    <t>Prepared by:</t>
  </si>
  <si>
    <t>Municipal Vice Mayor</t>
  </si>
  <si>
    <t>Reviewed by:</t>
  </si>
  <si>
    <t>LUCELIA L. PAQUEO</t>
  </si>
  <si>
    <t>Municipal Budget Officer</t>
  </si>
  <si>
    <t>Approved by:</t>
  </si>
  <si>
    <t>LEMA P. BOLO, CPA</t>
  </si>
  <si>
    <t>Municipal Mayor</t>
  </si>
  <si>
    <t>5-01-04-030</t>
  </si>
  <si>
    <t xml:space="preserve">      Advertising Expenses</t>
  </si>
  <si>
    <t>5-02-99-010</t>
  </si>
  <si>
    <t xml:space="preserve">      Representation Expenses</t>
  </si>
  <si>
    <t>5-02-99-030</t>
  </si>
  <si>
    <t xml:space="preserve">    Office Equipment</t>
  </si>
  <si>
    <t>1-07-05-020</t>
  </si>
  <si>
    <t>OFFICE OF THE SECRETARY TO THE SANGGUNIAN</t>
  </si>
  <si>
    <t xml:space="preserve">      Fuel, Oil and Lubricants Expenses</t>
  </si>
  <si>
    <t>5-02-03-090</t>
  </si>
  <si>
    <t xml:space="preserve">      Printing and Publication Expenses</t>
  </si>
  <si>
    <t xml:space="preserve">      Repair and Maintenance - Machinery and Equipment</t>
  </si>
  <si>
    <t>5-02-13-050</t>
  </si>
  <si>
    <t xml:space="preserve">      Repair and Maintenance - Transportation Equipment</t>
  </si>
  <si>
    <t>5-02-13-060</t>
  </si>
  <si>
    <t>OFFICE OF THE MUNICIPAL MAYOR</t>
  </si>
  <si>
    <t xml:space="preserve">  </t>
  </si>
  <si>
    <t>5-02-04-010</t>
  </si>
  <si>
    <t xml:space="preserve">      Postage and Courier Services</t>
  </si>
  <si>
    <t>5-02-05-010</t>
  </si>
  <si>
    <t xml:space="preserve">      Internet Subscription Expenses</t>
  </si>
  <si>
    <t>5-02-05-030</t>
  </si>
  <si>
    <t>5-02-99-020</t>
  </si>
  <si>
    <t xml:space="preserve">      Awards/Rewards Expenses</t>
  </si>
  <si>
    <t>5-02-06-010</t>
  </si>
  <si>
    <t xml:space="preserve">      Legal Services</t>
  </si>
  <si>
    <t>5-02-11-010</t>
  </si>
  <si>
    <t xml:space="preserve">      Confidential Expenses</t>
  </si>
  <si>
    <t>5-02-10-010</t>
  </si>
  <si>
    <t xml:space="preserve">      Extra-Ordinary and Miscellaneous Expenses</t>
  </si>
  <si>
    <t>5-02-10-030</t>
  </si>
  <si>
    <t>5-02-99-990</t>
  </si>
  <si>
    <t xml:space="preserve">    Furnitures and Fixtures</t>
  </si>
  <si>
    <t>1-07-07-010</t>
  </si>
  <si>
    <t>1-07-06-010</t>
  </si>
  <si>
    <t xml:space="preserve">    Water Supply System</t>
  </si>
  <si>
    <t>1-07-03-990</t>
  </si>
  <si>
    <t>Locally Funded Projects</t>
  </si>
  <si>
    <t>DIOSDADO T. RENEGADO</t>
  </si>
  <si>
    <t>Administrative Officer II/Section Head</t>
  </si>
  <si>
    <t>JULIUS M. CONEJOS</t>
  </si>
  <si>
    <t>Section Head</t>
  </si>
  <si>
    <t xml:space="preserve">      Insurance Expenses</t>
  </si>
  <si>
    <t>5-02-16-030</t>
  </si>
  <si>
    <t>5-02-11-990</t>
  </si>
  <si>
    <t>MUNICIPAL ENVIRONMENT AND NATURAL RESOURCES OFFICE</t>
  </si>
  <si>
    <t xml:space="preserve">      Other Supplies and Materials Expenses</t>
  </si>
  <si>
    <t>5-02-03-990</t>
  </si>
  <si>
    <t>OFFICE OF THE MUNICIPAL ADMINISTRATOR</t>
  </si>
  <si>
    <t>OFFICE OF THE MUNICIPAL PLANNING AND DEVELOPMENT COORDINATOR</t>
  </si>
  <si>
    <t>OFFICE OF THE MUNICIPAL CIVIL REGISTRAR</t>
  </si>
  <si>
    <t>NIEVES L. SANDOVAL</t>
  </si>
  <si>
    <t>Municipal Civil Registrar</t>
  </si>
  <si>
    <t>OFFICE OF THE MUNICIPAL BUDGET OFFICER</t>
  </si>
  <si>
    <t>OFFICE OF THE MUNICIPAL ACCOUNTANT</t>
  </si>
  <si>
    <t>MARIA ROSALINDA T. MERILOS</t>
  </si>
  <si>
    <t>OFFICE OF THE MUNICIPAL TREASURER</t>
  </si>
  <si>
    <t xml:space="preserve">      Accountable Forms Expenses</t>
  </si>
  <si>
    <t>5-02-03-020</t>
  </si>
  <si>
    <t xml:space="preserve">      Rent Expenses</t>
  </si>
  <si>
    <t>5-02-99-050</t>
  </si>
  <si>
    <t xml:space="preserve">      Fedility Bond Premium</t>
  </si>
  <si>
    <t>5-02-16-020</t>
  </si>
  <si>
    <t>OFFICE OF THE MUNICIPAL ASSESSOR</t>
  </si>
  <si>
    <t>RICHARD I. VALMORIA</t>
  </si>
  <si>
    <t>OFFICE OF THE MUNICIPAL HEALTH OFFICER</t>
  </si>
  <si>
    <t xml:space="preserve">      Subsistence Allowance</t>
  </si>
  <si>
    <t>5-01-02-050</t>
  </si>
  <si>
    <t xml:space="preserve">      Laundry Allowance</t>
  </si>
  <si>
    <t>5-01-02-060</t>
  </si>
  <si>
    <t xml:space="preserve">      Medico - Legal Allowance</t>
  </si>
  <si>
    <t>5-01-02-990</t>
  </si>
  <si>
    <t xml:space="preserve">      Hazard Pay</t>
  </si>
  <si>
    <t>5-01-02-110</t>
  </si>
  <si>
    <t>5-02-03-070</t>
  </si>
  <si>
    <t xml:space="preserve">      Medical, Dental and Laboratory Supplies Expenses</t>
  </si>
  <si>
    <t>5-02-03-080</t>
  </si>
  <si>
    <t>Municipal Health Officer</t>
  </si>
  <si>
    <t>OFFICE OF THE MUNICIPAL SOCIAL WELFARE AND DEVELOPMENT</t>
  </si>
  <si>
    <t>MSWDO</t>
  </si>
  <si>
    <t>OFFICE OF THE MUNICIPAL AGRICULTURIST</t>
  </si>
  <si>
    <t xml:space="preserve">      Agricultural and Marine Supplies Expenses</t>
  </si>
  <si>
    <t>5-02-03-100</t>
  </si>
  <si>
    <t>Municipal Agriculturist</t>
  </si>
  <si>
    <t>OFFICE OF THE MUNICIPAL ENGINEER</t>
  </si>
  <si>
    <t xml:space="preserve">    Buildings</t>
  </si>
  <si>
    <t>1-07-04-010</t>
  </si>
  <si>
    <t xml:space="preserve">      Improvement of Government Buildings</t>
  </si>
  <si>
    <t xml:space="preserve">      Improvement of Municipal Gym</t>
  </si>
  <si>
    <t>Non - Capital Outlays</t>
  </si>
  <si>
    <t xml:space="preserve">    Water Expenses</t>
  </si>
  <si>
    <t>5-02-13-030</t>
  </si>
  <si>
    <t xml:space="preserve">      Building Lightings</t>
  </si>
  <si>
    <t xml:space="preserve">    Repair and Maintenance - Buildings and Other Structures</t>
  </si>
  <si>
    <t>5-02-13-040</t>
  </si>
  <si>
    <t xml:space="preserve">      Maintenance of Trading Center</t>
  </si>
  <si>
    <t xml:space="preserve">      Maintenance of FMR/ARCP - Mangayon</t>
  </si>
  <si>
    <t>Municipal Engineer</t>
  </si>
  <si>
    <t>EDWARDFORD N. DAGATAN</t>
  </si>
  <si>
    <t>NATIONAL GOVERNMENT OFFICE - PUBLIC ATTORNEYS OFFICE</t>
  </si>
  <si>
    <t>PEACE AND ORDER FUND</t>
  </si>
  <si>
    <t xml:space="preserve">      Food Supplies Expenses</t>
  </si>
  <si>
    <t>5-02-03-050</t>
  </si>
  <si>
    <t>MUNICIPAL CIRCUIT AND TRIAL COURT</t>
  </si>
  <si>
    <t>NATIONAL GOVERNMENT OFFICE - BUREAU OF INTERNAL REVENUE</t>
  </si>
  <si>
    <t xml:space="preserve">      Auditing Services</t>
  </si>
  <si>
    <t>5-02-11-020</t>
  </si>
  <si>
    <t>NATIONAL GOVERNMENT OFFICE - COMMISSION ON AUDIT</t>
  </si>
  <si>
    <t>NATIONAL GOVERNMENT OFFICE - COMMISSION ON ELECTION</t>
  </si>
  <si>
    <t>MARKET OPERATION</t>
  </si>
  <si>
    <t>SLAUGHTERHOUSE OPERATION</t>
  </si>
  <si>
    <t>TERMINAL OPERATION</t>
  </si>
  <si>
    <t>5-02-12-990</t>
  </si>
  <si>
    <t xml:space="preserve">   Surveying Allied Services Program</t>
  </si>
  <si>
    <t xml:space="preserve">      Other General Services</t>
  </si>
  <si>
    <t>Non-Capital Outlays</t>
  </si>
  <si>
    <t xml:space="preserve">        Other General Services</t>
  </si>
  <si>
    <t xml:space="preserve">        Training Expenses</t>
  </si>
  <si>
    <t xml:space="preserve">        Office Supplies Expenses</t>
  </si>
  <si>
    <t xml:space="preserve">        Other Maintenance &amp; Operating Expenses</t>
  </si>
  <si>
    <t>Non-Capital Outlay</t>
  </si>
  <si>
    <t xml:space="preserve">      Medical Dental &amp; Laboratory Supplies Expenses</t>
  </si>
  <si>
    <t xml:space="preserve">      Agricultural &amp; Marine Supplies Expenses</t>
  </si>
  <si>
    <t xml:space="preserve">      Other Supplies &amp; Materials Expenses</t>
  </si>
  <si>
    <t xml:space="preserve">      Other Maintenance &amp; Operating Expenses</t>
  </si>
  <si>
    <t>Non - Capital Outlay</t>
  </si>
  <si>
    <t xml:space="preserve">     Election Expenses</t>
  </si>
  <si>
    <t>5-02-99-040</t>
  </si>
  <si>
    <t xml:space="preserve">       Reprentation Expenses</t>
  </si>
  <si>
    <t xml:space="preserve">       Other General Services</t>
  </si>
  <si>
    <t xml:space="preserve">       Fuel, Oil &amp; Lubricants Expenses</t>
  </si>
  <si>
    <t xml:space="preserve">    Legislative Support Services Program</t>
  </si>
  <si>
    <t xml:space="preserve">     Legislative Services Program</t>
  </si>
  <si>
    <t xml:space="preserve">     Legislative Support Services Program</t>
  </si>
  <si>
    <t xml:space="preserve">       Other Supplies &amp; Materials Expense</t>
  </si>
  <si>
    <t>Financial Assistance to Inter Local Health Zone</t>
  </si>
  <si>
    <t xml:space="preserve">         Other General Services</t>
  </si>
  <si>
    <t>5-02-12-010</t>
  </si>
  <si>
    <t>Non - Capit Outlaysal</t>
  </si>
  <si>
    <t xml:space="preserve">    Civil Registration Improvement Services Program</t>
  </si>
  <si>
    <t xml:space="preserve">   Budget &amp; Management Services Program</t>
  </si>
  <si>
    <t xml:space="preserve">    Accounting &amp; Internal Control Services Program</t>
  </si>
  <si>
    <t>Locally funded Projects</t>
  </si>
  <si>
    <t xml:space="preserve">      Productivitry Incentive Allowance</t>
  </si>
  <si>
    <t>5-01-02-080</t>
  </si>
  <si>
    <t xml:space="preserve">      Productivity Enhancement Incentive</t>
  </si>
  <si>
    <t xml:space="preserve">     Office Equipment</t>
  </si>
  <si>
    <t>1-07-05-990</t>
  </si>
  <si>
    <t xml:space="preserve">      Pag-IBIG Contributions</t>
  </si>
  <si>
    <t xml:space="preserve">      PhilHEALTH Contributions</t>
  </si>
  <si>
    <t>Other General Services</t>
  </si>
  <si>
    <t>Information &amp; Communication Technology Equipment</t>
  </si>
  <si>
    <t>Research &amp; Monitoring Services Program</t>
  </si>
  <si>
    <t>Community Affairs Services Program</t>
  </si>
  <si>
    <t>Tax Improvement Services Program</t>
  </si>
  <si>
    <t>Other Maintenance &amp; Operating Expenses</t>
  </si>
  <si>
    <t>Motor Vehicle Allied Services Program</t>
  </si>
  <si>
    <t>Training Expenses</t>
  </si>
  <si>
    <t>Office Supplies Expense</t>
  </si>
  <si>
    <t>Cooperative Services Program</t>
  </si>
  <si>
    <t>Philhealth Para sa Masa Program</t>
  </si>
  <si>
    <t>Subsidy to Other LGU</t>
  </si>
  <si>
    <t>5-02-14-030</t>
  </si>
  <si>
    <t>Motor Vehicle Maintenance</t>
  </si>
  <si>
    <t>1-07-04-990</t>
  </si>
  <si>
    <t>Office Equipment</t>
  </si>
  <si>
    <t>Rent Expenses</t>
  </si>
  <si>
    <t>Designate Tourism Officer</t>
  </si>
  <si>
    <t>Fuel, Oil &amp; Lubricants Expenses</t>
  </si>
  <si>
    <t>ENGR. JESSY R. MARRON, MPA</t>
  </si>
  <si>
    <t>Representation Expenses</t>
  </si>
  <si>
    <t>Travelling Expense - Local</t>
  </si>
  <si>
    <t>Telephone Expenses</t>
  </si>
  <si>
    <t>ENGR. FELICITA R. DETROS</t>
  </si>
  <si>
    <t>CRIME AND DISORDER</t>
  </si>
  <si>
    <t>CONFLICT</t>
  </si>
  <si>
    <t>MCTC Judge</t>
  </si>
  <si>
    <t>EMELITO R. QUIJANO</t>
  </si>
  <si>
    <t>CRISON P. PANIO</t>
  </si>
  <si>
    <t>KAY L. RODRIGUEZ, MD</t>
  </si>
  <si>
    <t xml:space="preserve">      PAG-IBIG Contribution</t>
  </si>
  <si>
    <t xml:space="preserve">      PHILHEALTH Contribution</t>
  </si>
  <si>
    <t>OFFICE OF THE SANGGUNIANG BAYAN MEMBERS</t>
  </si>
  <si>
    <t xml:space="preserve">      Terminal Leave Benefits</t>
  </si>
  <si>
    <t xml:space="preserve">      Plastic Chairs</t>
  </si>
  <si>
    <t>1-07-03-040</t>
  </si>
  <si>
    <t xml:space="preserve">   Other Structures</t>
  </si>
  <si>
    <t xml:space="preserve">    Furniture and Fixtures</t>
  </si>
  <si>
    <t xml:space="preserve">    Info. &amp; Comm. Technology Equipment</t>
  </si>
  <si>
    <t xml:space="preserve">Financial Assistance to NMYL </t>
  </si>
  <si>
    <t>Subsidy to other LGU</t>
  </si>
  <si>
    <t>Repair &amp; Maintennce - Transportation Equipment</t>
  </si>
  <si>
    <t>Youth &amp; Sports Development Program</t>
  </si>
  <si>
    <t>OFFICE OF THE HUMAN RESOURCE MANAGEMENT</t>
  </si>
  <si>
    <t xml:space="preserve">      Rent Expense</t>
  </si>
  <si>
    <t>Capital Outlay</t>
  </si>
  <si>
    <t xml:space="preserve">   Office Equipment</t>
  </si>
  <si>
    <t xml:space="preserve">   Information &amp; Comm. Technology Equipment</t>
  </si>
  <si>
    <t xml:space="preserve">          Other General Services</t>
  </si>
  <si>
    <t xml:space="preserve">      Repair &amp; Maintenance - Transportation Equipment</t>
  </si>
  <si>
    <t xml:space="preserve">       Repair &amp; Maintenance - Transportation Equipment</t>
  </si>
  <si>
    <t>5=02-13-060</t>
  </si>
  <si>
    <t>General Fund Proper</t>
  </si>
  <si>
    <t xml:space="preserve">      Repair &amp; Maintenance - Machinery &amp; Equipment</t>
  </si>
  <si>
    <t>Information and Communication Technology Equipment</t>
  </si>
  <si>
    <t>Furniture &amp; Fixtures</t>
  </si>
  <si>
    <t>5-02-01-020</t>
  </si>
  <si>
    <t xml:space="preserve">        Traveling Expenses - Local</t>
  </si>
  <si>
    <t xml:space="preserve">        Repair &amp; Maintenance - Machinery &amp; Equipment</t>
  </si>
  <si>
    <t xml:space="preserve">      Travelling Expense-Local</t>
  </si>
  <si>
    <t xml:space="preserve">      Fuel Oil and Lubricants Expenses</t>
  </si>
  <si>
    <t xml:space="preserve">   MDRRMO Services Program</t>
  </si>
  <si>
    <t xml:space="preserve">      Fuel Oil &amp; Lubricants Expenses</t>
  </si>
  <si>
    <t xml:space="preserve">       Representation Expenses</t>
  </si>
  <si>
    <t xml:space="preserve">       Printing &amp; Publication Expenses</t>
  </si>
  <si>
    <t xml:space="preserve">    Development Planning Services Program</t>
  </si>
  <si>
    <t xml:space="preserve">    Local Development Program</t>
  </si>
  <si>
    <t xml:space="preserve">      Repair and Maintenance - Transportation  Equipment</t>
  </si>
  <si>
    <t xml:space="preserve">    Revenue Enforcement Services Program</t>
  </si>
  <si>
    <t xml:space="preserve">    Real Property Tax Adminnistration Services Program</t>
  </si>
  <si>
    <t xml:space="preserve">   Trasnfer of Ownership from Previous Owner to LGU</t>
  </si>
  <si>
    <t xml:space="preserve">   Tax Mapping System Enhancement Program</t>
  </si>
  <si>
    <t xml:space="preserve">      Drugs and Medicine Expenses</t>
  </si>
  <si>
    <t xml:space="preserve">    Blood Sufficiency Program</t>
  </si>
  <si>
    <t xml:space="preserve">      Other Generl Services</t>
  </si>
  <si>
    <t xml:space="preserve">    HIV / AIDS Control Program</t>
  </si>
  <si>
    <t xml:space="preserve">    Family &amp; Community Health Welfare Program</t>
  </si>
  <si>
    <t xml:space="preserve">    Municipal Nutrition Operation Services Program</t>
  </si>
  <si>
    <t xml:space="preserve">      Drugs &amp; Meducunes Expenses</t>
  </si>
  <si>
    <t xml:space="preserve">    Health &amp; Sanitation Services Program</t>
  </si>
  <si>
    <t xml:space="preserve">    Person with Disability Welfare Program</t>
  </si>
  <si>
    <t xml:space="preserve">    Elderly Welfare Program</t>
  </si>
  <si>
    <t xml:space="preserve">    Agricultural Services Program</t>
  </si>
  <si>
    <t xml:space="preserve">       Traveling Expenses - Local</t>
  </si>
  <si>
    <t xml:space="preserve">       Office Supplies Expenses</t>
  </si>
  <si>
    <t xml:space="preserve">       Fuel, Oil and Lubricants Expenses</t>
  </si>
  <si>
    <t xml:space="preserve">    Maintenance of Municipal Nursery</t>
  </si>
  <si>
    <t xml:space="preserve">    Livelihood Dispersal Program</t>
  </si>
  <si>
    <t xml:space="preserve">   Road Networks</t>
  </si>
  <si>
    <t>1-07-03-010</t>
  </si>
  <si>
    <t xml:space="preserve">    Electricity Expenses</t>
  </si>
  <si>
    <t>5-02-04-020</t>
  </si>
  <si>
    <t xml:space="preserve">    Repair &amp; Maintenance - Infrastructure Assets</t>
  </si>
  <si>
    <t xml:space="preserve">  Engineering Allied Services Program</t>
  </si>
  <si>
    <t xml:space="preserve">    Other General Services</t>
  </si>
  <si>
    <t xml:space="preserve">  Heavy Equipment Allied Services Program</t>
  </si>
  <si>
    <t xml:space="preserve">     Other General Services</t>
  </si>
  <si>
    <t xml:space="preserve">     Travelling Expense - Local</t>
  </si>
  <si>
    <t xml:space="preserve">     Training Expenses</t>
  </si>
  <si>
    <t xml:space="preserve">      Fuel Oil Lubricants Expenses</t>
  </si>
  <si>
    <t>5-02-03-190</t>
  </si>
  <si>
    <t xml:space="preserve">  Information &amp; Communication Technology Equipment</t>
  </si>
  <si>
    <t xml:space="preserve">       Fuel, Oil &amp; Lubricants Expenses </t>
  </si>
  <si>
    <t xml:space="preserve">      Fire Volunter Services Program</t>
  </si>
  <si>
    <t xml:space="preserve">     LEEDMO Services Program</t>
  </si>
  <si>
    <t xml:space="preserve">       Other Supplies &amp; Materials Expenses</t>
  </si>
  <si>
    <t xml:space="preserve">    Market Services Program</t>
  </si>
  <si>
    <t xml:space="preserve">Non-Capital Outlays </t>
  </si>
  <si>
    <t xml:space="preserve">   Slaughterhouse Services Program</t>
  </si>
  <si>
    <t xml:space="preserve"> Terminal Services Program</t>
  </si>
  <si>
    <t>Municipal Assessor</t>
  </si>
  <si>
    <t>MENRO</t>
  </si>
  <si>
    <t>Special Program for Employment of Students</t>
  </si>
  <si>
    <t>Community Training &amp; Employment Program</t>
  </si>
  <si>
    <t>Public Employment Services Program</t>
  </si>
  <si>
    <t>Gender and Development Program</t>
  </si>
  <si>
    <t>National Commission for Indigenous People Program</t>
  </si>
  <si>
    <t>Association of Barangay Captain Operation Program</t>
  </si>
  <si>
    <t>Financial Assistance to Philippine Councilors League</t>
  </si>
  <si>
    <t>Financial Assistance to Lady Local Legislators League</t>
  </si>
  <si>
    <t>Socio - Cultural Program</t>
  </si>
  <si>
    <t>Financial Assistance to MOSABAQAH Festival</t>
  </si>
  <si>
    <t>Financial Assistance to Compostela Valley Provincial Hospital</t>
  </si>
  <si>
    <t>Financial Assistance to Pantawid Pamilyang Pilipino Program</t>
  </si>
  <si>
    <t>Financial Assistance to Different Barangays</t>
  </si>
  <si>
    <t xml:space="preserve">    Sports Equipment</t>
  </si>
  <si>
    <t>1-07-05-0130</t>
  </si>
  <si>
    <t>BUSINESS PERMIT AND LICENSING SECTION</t>
  </si>
  <si>
    <t>Business Permit &amp; Licensing Services Program</t>
  </si>
  <si>
    <t>INTERNAL AUDIT SECTION</t>
  </si>
  <si>
    <t>COMMUNITY AFFAIRS AND INFORMATION SECTION</t>
  </si>
  <si>
    <t>Communication &amp; Press/Radio Services Program</t>
  </si>
  <si>
    <t xml:space="preserve">     Bids &amp; Awards Committee Procurement Services Program</t>
  </si>
  <si>
    <t>INFORMATION TECHNOLOGY SECTION</t>
  </si>
  <si>
    <t xml:space="preserve">      1 unit Laptop</t>
  </si>
  <si>
    <t>TOURISM AND INVESTMENT PROMOTION SECTION</t>
  </si>
  <si>
    <t xml:space="preserve">      Travelling Expenses - Local</t>
  </si>
  <si>
    <t xml:space="preserve">      1 unit Computer w/ Complete Accessories</t>
  </si>
  <si>
    <t>Human Resource Management Services Program</t>
  </si>
  <si>
    <t xml:space="preserve">        Awards/Rewards Expenses</t>
  </si>
  <si>
    <t xml:space="preserve">        Representation Expenses</t>
  </si>
  <si>
    <t xml:space="preserve">        Rent Expenses</t>
  </si>
  <si>
    <t xml:space="preserve">    Project Monitoring &amp; Evaluation Program</t>
  </si>
  <si>
    <t xml:space="preserve">       Training Expenses</t>
  </si>
  <si>
    <t>OFFICE OF THE GENERAL SERVICES OFFICER</t>
  </si>
  <si>
    <t>Administrative Support Services Program</t>
  </si>
  <si>
    <t xml:space="preserve">     Other Supplies &amp; Materials Expenses</t>
  </si>
  <si>
    <t>Clean &amp; Green Program</t>
  </si>
  <si>
    <t>Compostela Emergency Response Services Program</t>
  </si>
  <si>
    <t xml:space="preserve">      Medical, Dental &amp; Laboratory Supplies Expenses</t>
  </si>
  <si>
    <t>Barangay Health Worker Development Program</t>
  </si>
  <si>
    <t>Anti - Smoking Program</t>
  </si>
  <si>
    <t>Responsible Parenthood &amp; Reproductive Health Program</t>
  </si>
  <si>
    <t xml:space="preserve">    Social Welfare &amp; Development Program</t>
  </si>
  <si>
    <t xml:space="preserve">    Family Welfare Program</t>
  </si>
  <si>
    <t xml:space="preserve">    Farmers Assistance Program</t>
  </si>
  <si>
    <t>Other Structures</t>
  </si>
  <si>
    <t>REGIONAL TRIAL COURT</t>
  </si>
  <si>
    <t xml:space="preserve">      Longevity/Loyalty Pay</t>
  </si>
  <si>
    <t>5-01-02-120</t>
  </si>
  <si>
    <t>Land</t>
  </si>
  <si>
    <t>Street Lightings</t>
  </si>
  <si>
    <t>Furnitures &amp; Fixtures</t>
  </si>
  <si>
    <t>Other Machinery &amp; Equipment</t>
  </si>
  <si>
    <t>BIDS AND AWARDS COMMITTEE SECRETARIAT SECTION</t>
  </si>
  <si>
    <t>Motor Vehicle</t>
  </si>
  <si>
    <t xml:space="preserve">      Longevity Pay</t>
  </si>
  <si>
    <t xml:space="preserve">     Terminal Leave Benefits</t>
  </si>
  <si>
    <t>Terminal Leave Benefits</t>
  </si>
  <si>
    <t xml:space="preserve">   LGU - Strategy &amp; Accountabilities Services Program</t>
  </si>
  <si>
    <t>5-02-16-010</t>
  </si>
  <si>
    <t>5-01-04-120</t>
  </si>
  <si>
    <t>Supply Officer III/Designated GSO</t>
  </si>
  <si>
    <t>EnP. KHWARYNE G. CAÑETAN</t>
  </si>
  <si>
    <t>MPDCO</t>
  </si>
  <si>
    <t>CHARLYN R. PETRACHE, CPA</t>
  </si>
  <si>
    <t>Municipal Accountant</t>
  </si>
  <si>
    <t>State Auditor III</t>
  </si>
  <si>
    <t>HON. CARMEL G. GRADO</t>
  </si>
  <si>
    <t>Executive Judge</t>
  </si>
  <si>
    <t>BAC Head Secretariat</t>
  </si>
  <si>
    <r>
      <t xml:space="preserve">   </t>
    </r>
    <r>
      <rPr>
        <b/>
        <sz val="11"/>
        <rFont val="Arial Narrow"/>
        <family val="2"/>
      </rPr>
      <t>Administrative Support Services Program</t>
    </r>
  </si>
  <si>
    <t>LEVI S. EBDAO</t>
  </si>
  <si>
    <t>13 units Laptop</t>
  </si>
  <si>
    <t>1 unit Floor Mounted Aircon</t>
  </si>
  <si>
    <t>1 unit Mini Floor Mounted Aircon</t>
  </si>
  <si>
    <t>Review &amp; Updating for Omnibus Revenue Tax Code</t>
  </si>
  <si>
    <t>Livelihood Program</t>
  </si>
  <si>
    <t xml:space="preserve">      Jetmatic Pumps for P-4 &amp; P-2 Poblacion, Compostela</t>
  </si>
  <si>
    <t>LUCIA R. HEBRA</t>
  </si>
  <si>
    <t>Secretary to the Sanggunian</t>
  </si>
  <si>
    <t>PRINCESS MAE D. DENOPOL</t>
  </si>
  <si>
    <t>Internal Auditor II</t>
  </si>
  <si>
    <t>Printing &amp; Publication Expenses</t>
  </si>
  <si>
    <t>VICTOR V. VILLAPAZ II</t>
  </si>
  <si>
    <t>Tourism Development &amp; Promotion Program</t>
  </si>
  <si>
    <t>1 unit Split-type Aircon</t>
  </si>
  <si>
    <t>1 unit Computer w/ Complete Accessories &amp; Printer</t>
  </si>
  <si>
    <t>JESSICA BEAU P. BOLO</t>
  </si>
  <si>
    <t>Municipal Administrator</t>
  </si>
  <si>
    <t>Repair &amp; Maint. - Machinery &amp; Equipment</t>
  </si>
  <si>
    <t>Repair &amp; Maint. - Transportation Equipment</t>
  </si>
  <si>
    <t>Community Based Monitoring System Program</t>
  </si>
  <si>
    <t>Settlement of Boundary Conflicts</t>
  </si>
  <si>
    <t>Kasalang Bayan Program</t>
  </si>
  <si>
    <t>1 unit Server w/ Complete Accessories</t>
  </si>
  <si>
    <t>Taxes, Duties &amp; Licenses</t>
  </si>
  <si>
    <t>Other Infrastructure Assets</t>
  </si>
  <si>
    <t>Construction of 3 Material Recovery Facilities @ NHA Maparat</t>
  </si>
  <si>
    <t>Fabrication of Sports Facilities</t>
  </si>
  <si>
    <t>Construction of Arch @ Diosdado Macapagal Elementary School, P-13 Poblacion</t>
  </si>
  <si>
    <t>ELSIE L. PORQUILLO</t>
  </si>
  <si>
    <t xml:space="preserve">      Other Professional Services</t>
  </si>
  <si>
    <t>Conduct of Coordinating Meeting w/ Volunteer Org. &amp; Stakeholders</t>
  </si>
  <si>
    <t>Office Supplies Expenses</t>
  </si>
  <si>
    <t>Food Supplies Expenses</t>
  </si>
  <si>
    <t>Logistical Support to Bureau of Jail Management &amp; Penology</t>
  </si>
  <si>
    <t>Katarungang Pambarangay Program</t>
  </si>
  <si>
    <t>Travelling Expenses - Local</t>
  </si>
  <si>
    <t>Anti - Illegal Drug Program</t>
  </si>
  <si>
    <t>Community Based Illigal Drug Intervention Program</t>
  </si>
  <si>
    <t>Support to PNP Prpgram</t>
  </si>
  <si>
    <t>Repair &amp; Maint. - Building &amp; Other Structures</t>
  </si>
  <si>
    <t>Other Supplies &amp; Materials Expenses</t>
  </si>
  <si>
    <t>Child Welfare Program</t>
  </si>
  <si>
    <t>Women Welfare Program</t>
  </si>
  <si>
    <t>Electricity Expenses</t>
  </si>
  <si>
    <t>Military Operation Program</t>
  </si>
  <si>
    <t>Drugs &amp; Medicine Expenses</t>
  </si>
  <si>
    <t>Medical, Dental &amp; Laboratory Supplies Expenses</t>
  </si>
  <si>
    <t>Agriculture &amp; Marine Supplies Expenses</t>
  </si>
  <si>
    <t>Longevity/Loyalty Pay</t>
  </si>
  <si>
    <t>Leave Monetization</t>
  </si>
  <si>
    <t>1 unit Laptop</t>
  </si>
  <si>
    <t>Information Technology &amp; Communication Development Program</t>
  </si>
  <si>
    <t>Info. &amp; Comm. Technology Equipment</t>
  </si>
  <si>
    <t>Binding Machine</t>
  </si>
  <si>
    <t>1-07-05-110</t>
  </si>
  <si>
    <t>Crisis Center Operation Services Program</t>
  </si>
  <si>
    <t>Concreting of Additional Lane along Magsaysay St. to Pio Galenzoga St.</t>
  </si>
  <si>
    <t>1 unit Sound System</t>
  </si>
  <si>
    <t>Represenation Allowance</t>
  </si>
  <si>
    <t>Transportation Allowance</t>
  </si>
  <si>
    <t>LOCAL DISASTER RISK REDUCTION MANAGEMENT OFFICE</t>
  </si>
  <si>
    <t>MDRRMO</t>
  </si>
  <si>
    <t>Financial Assistance to Barangay Peacekeeping Action Team</t>
  </si>
  <si>
    <t>Financial Assistance to Civilian Volunteer Organization's</t>
  </si>
  <si>
    <t>Financial Assistance to Prosecution Services</t>
  </si>
  <si>
    <t>Financial Assistance to Task Force on Illegal Gambling</t>
  </si>
  <si>
    <t>Financial Assistance to Task Force on Timber Poaching</t>
  </si>
  <si>
    <t>Financial Assistance to Taskforce on Illegal Mining</t>
  </si>
  <si>
    <t>Financial Assistance to Taskforce on Illegal Human Trafficking</t>
  </si>
  <si>
    <t>Financial Assistance to World Teacher's Day Celebration</t>
  </si>
  <si>
    <t xml:space="preserve"> </t>
  </si>
  <si>
    <t>COVID Support Program</t>
  </si>
  <si>
    <t>Population &amp; Development Services Program</t>
  </si>
  <si>
    <t>Improvement /Rehabilitation of Water System</t>
  </si>
  <si>
    <t>Construction of Waiting Shed - Osmeña Elementary School &amp; San Miguel Elementary School</t>
  </si>
  <si>
    <t xml:space="preserve">      Fabrication of Movable Tent (Poblacion, Compostela)</t>
  </si>
  <si>
    <t>Construction of Fence in Barangay Maparat</t>
  </si>
  <si>
    <t>Purchase of 3 units Split Type Inverter Aircondition</t>
  </si>
  <si>
    <t>Purchase of Various Sports Equipment</t>
  </si>
  <si>
    <t>Purchase of Baking Tools &amp; Equipment</t>
  </si>
  <si>
    <t>Strengthening of 4 Core Human Resource System</t>
  </si>
  <si>
    <t xml:space="preserve">    Barangay Development Plan Updating &amp; Review Program</t>
  </si>
  <si>
    <t xml:space="preserve">    Zoning &amp; Land Use Program</t>
  </si>
  <si>
    <t>Updating of Local Shelter Plan</t>
  </si>
  <si>
    <t>Comprehensive Land Use Program</t>
  </si>
  <si>
    <t xml:space="preserve">      Taxes, Duties &amp; Licenses</t>
  </si>
  <si>
    <t>General Revision</t>
  </si>
  <si>
    <t xml:space="preserve">      Repair &amp; Maintenance - Communication Equipment</t>
  </si>
  <si>
    <t xml:space="preserve">      Repair &amp; Maintenance - Medical Equipment</t>
  </si>
  <si>
    <t>Safe Birthing Home Program</t>
  </si>
  <si>
    <t>Strengthening Women &amp; Children Protection Desk Program</t>
  </si>
  <si>
    <t>Purchase of Assistive Device for PWD</t>
  </si>
  <si>
    <t>Farmers Information Technology Services (Counterpart)</t>
  </si>
  <si>
    <t xml:space="preserve">      Repair &amp; Maintenance - Construction &amp; Heavy Equipment</t>
  </si>
  <si>
    <t>Solid Waste Collection &amp; Disposal Facilities</t>
  </si>
  <si>
    <t>Purok 1, Poblacion</t>
  </si>
  <si>
    <t>Purok 2, Poblacion</t>
  </si>
  <si>
    <t>Purok 3, Poblacion</t>
  </si>
  <si>
    <t>Purok 4, Poblacion</t>
  </si>
  <si>
    <t>Purok 5, Poblacion</t>
  </si>
  <si>
    <t>Purok 6, Poblacion</t>
  </si>
  <si>
    <t>Purok 7, Poblacion</t>
  </si>
  <si>
    <t>Purok 10, Poblacion</t>
  </si>
  <si>
    <t>Purok 11, Poblacion</t>
  </si>
  <si>
    <t>Purok 12, Poblacion</t>
  </si>
  <si>
    <t>Purok 13, Poblacion</t>
  </si>
  <si>
    <t>Purok 15, Poblacion</t>
  </si>
  <si>
    <t>Purok 4, Aurora</t>
  </si>
  <si>
    <t>Purok 5, Aurora</t>
  </si>
  <si>
    <t xml:space="preserve">      Maintenance of Overflow Structure P-5 Poblacion &amp; Ngan</t>
  </si>
  <si>
    <t>Municipal Counterpart for Various Projects</t>
  </si>
  <si>
    <t>Logistical Support to Parole &amp; Probation Office</t>
  </si>
  <si>
    <t>Support to Municipal Anti Drug Abuse Program</t>
  </si>
  <si>
    <t>Conduct of Retooled Community Support Program Activities &amp; Serbisyo Caravan</t>
  </si>
  <si>
    <t>LOCAL ECONOMIC ENTERPRISE DEVELOPMENT MANAGEMENT OFFICE</t>
  </si>
  <si>
    <t>COVID Support - Food Supplies for Medical Personnel &amp; Other LGU Personnel Directly Involved in the Implementation of COVID19</t>
  </si>
  <si>
    <t>COVID Support - Purchase of Medicines &amp; Vitamins</t>
  </si>
  <si>
    <t>COVID Support - Purchase of Personal Protective Equipment</t>
  </si>
  <si>
    <t>COVID Support - Purchase of COVID19 Testing Kits</t>
  </si>
  <si>
    <t>COVID Support - Purchase of Disinfectants/Sprayer, Disinfection Tents &amp; Misting Equipment</t>
  </si>
  <si>
    <t>COVID Support - Fuel for Frontliners &amp; Other Personnel Directly Involved in the Implementation of COVID19</t>
  </si>
  <si>
    <t>COVID Support - Purchase of Other Supplies &amp; Materials for LGU Isolation Units for COVID19 Patients</t>
  </si>
  <si>
    <t>COVID Support - Purchase of Relief Goods for Affected Household for COVID19</t>
  </si>
  <si>
    <t>COVID Support - Purchase of Equipment for LGU Isolation Units for COVID19 Patients</t>
  </si>
  <si>
    <t>COVID Support - Installation of Misting Equipment</t>
  </si>
  <si>
    <t>VANISSA GRACE D. PAQUEO, RSW</t>
  </si>
  <si>
    <t>Additional Fund for the Purchase of Lot for Sanitary Landfill</t>
  </si>
  <si>
    <t>CNA Incentive</t>
  </si>
  <si>
    <t>Service Recognition Incentive</t>
  </si>
  <si>
    <t>Peoples Law Enforcement Board Program</t>
  </si>
  <si>
    <t>Boy Scout of the Philippines Program</t>
  </si>
  <si>
    <t>Support to Alternative Learning System</t>
  </si>
  <si>
    <t>Computer Programmer II</t>
  </si>
  <si>
    <t>Updating Comprehensive Development Plan Program</t>
  </si>
  <si>
    <t>Real Property Tax Collection Enforcement Program</t>
  </si>
  <si>
    <t>OLIVIA D. ROSAROSO</t>
  </si>
  <si>
    <t>Acting Municipal Treasurer</t>
  </si>
  <si>
    <t xml:space="preserve">    Voluntary Surgical &amp; Sterilization Program</t>
  </si>
  <si>
    <t xml:space="preserve">    Program Management of Drug Resistant Tuberculosis Program</t>
  </si>
  <si>
    <t xml:space="preserve">    Emergency &amp; Crisis Intervention Program</t>
  </si>
  <si>
    <t>Environment Development &amp; Management Services Program</t>
  </si>
  <si>
    <t>Maintenance of Roads &amp; Bridges</t>
  </si>
  <si>
    <t xml:space="preserve">      Repair &amp; Maintenance of Government Buildings &amp; Facilities</t>
  </si>
  <si>
    <t>Repair &amp; Maintenance - Construction &amp; Heavy Equipment Program</t>
  </si>
  <si>
    <t>Maintenance of Hanging Bridge - San Miguel, Bagongon, Salvacion, Ngan &amp; Sta. Maria, Tamia</t>
  </si>
  <si>
    <t>Administrative Support for Municipal Peace &amp; Order Council</t>
  </si>
  <si>
    <t>Health Development Intervention Program</t>
  </si>
  <si>
    <t>Spiritual Development Intervention Program</t>
  </si>
  <si>
    <t>Physical Fitness /Wellness &amp; Sports Development Program for Drug Surrenderees</t>
  </si>
  <si>
    <t>Lusong Pagserbisyo sa Barangay Program</t>
  </si>
  <si>
    <t>Municipal Fire Marshal</t>
  </si>
  <si>
    <t>NILDA A. SIDAYON</t>
  </si>
  <si>
    <t>MGDH I</t>
  </si>
  <si>
    <t>GINA LYN I. MUSONG, RA</t>
  </si>
  <si>
    <t>HON. FERDINAND R. VILLANUEVA</t>
  </si>
  <si>
    <t>Acting Chief of Police</t>
  </si>
  <si>
    <t>SINSP PATRICIO M. BRAÑANOLA JR.</t>
  </si>
  <si>
    <t>NATIONAL GOVERNMENT OFFICE - BUREAU OF FIRE PROTECTION</t>
  </si>
  <si>
    <t>MAYSAH P. CASAR</t>
  </si>
  <si>
    <t>EMM G. OBENIETA, MPA</t>
  </si>
  <si>
    <t>LEEDMO</t>
  </si>
  <si>
    <t>Printing &amp; Publication of Local Omnibus Tax Code</t>
  </si>
  <si>
    <t>Technical &amp; Scientific Equipment</t>
  </si>
  <si>
    <t>1-07-05-140</t>
  </si>
  <si>
    <t>Purchase of Musical Instruments</t>
  </si>
  <si>
    <t>Motor Vehicles</t>
  </si>
  <si>
    <t>Purchase of 1 unit Services Vehicle</t>
  </si>
  <si>
    <t>Purchase of 1 unit Motorcycle - PESO</t>
  </si>
  <si>
    <t>Furnitures &amp; Fixtures - Liga nang mga Barangay</t>
  </si>
  <si>
    <t>Livelihood Program for Council of Women of Brgy. Maparat</t>
  </si>
  <si>
    <t>Purchase of 1 unit Computer w/ Complete Accessories</t>
  </si>
  <si>
    <t>Purchase of 2 units Printer</t>
  </si>
  <si>
    <t>Purchase of 1 unit 3in1 Printer</t>
  </si>
  <si>
    <t>Purchase of 1 unit Laptop w/ Accessories</t>
  </si>
  <si>
    <t>Purchase of 1 unit Steel Cabinet</t>
  </si>
  <si>
    <t>Purchase of 1 unit A3 Printer</t>
  </si>
  <si>
    <t>Purchase of 1 unit Computer Set w/ Complete Accessories</t>
  </si>
  <si>
    <t>Purchase of 1 unit Motorcycle</t>
  </si>
  <si>
    <t>Additional Fund for the Purchase of 1 unit Floor Mounted Aircondition</t>
  </si>
  <si>
    <t>Purchase of 1 unit Laser Monochrome Machine</t>
  </si>
  <si>
    <t>Membership Dues &amp; Contribution to Organization</t>
  </si>
  <si>
    <t>1-07-01-010</t>
  </si>
  <si>
    <t>Purchase of Lot for Drainage Canal of Slaughterhouse @ Ngan</t>
  </si>
  <si>
    <t>Purchase of 1 unit External Hard Drive</t>
  </si>
  <si>
    <t>Purchase of 5 units Electronic Signature Pad</t>
  </si>
  <si>
    <t xml:space="preserve">      Other Maintenance &amp; Operating Expenses (Installation of Aircon)</t>
  </si>
  <si>
    <t>Machinery</t>
  </si>
  <si>
    <t>Purchase of Sewing Machine</t>
  </si>
  <si>
    <t>1-07-05-010</t>
  </si>
  <si>
    <t>1 unit Mounted Inverter Air Conditioner</t>
  </si>
  <si>
    <t>Furnitures &amp; Fixtures - Senior Citizen Building</t>
  </si>
  <si>
    <t>LCPC Services Program</t>
  </si>
  <si>
    <t>Fuel, Oil and Lubricants Expenses - Counterpart on the Solar Dryer Projects</t>
  </si>
  <si>
    <t>Buildings</t>
  </si>
  <si>
    <t>Rehabilitation of MAGRO Building</t>
  </si>
  <si>
    <t>Pressure Car Wash</t>
  </si>
  <si>
    <t>Formulation of Sanitary Landfill Development Plan &amp; Environmental Compliance Certificate Approval</t>
  </si>
  <si>
    <t>Purchase of 1 unit Biometric</t>
  </si>
  <si>
    <t>Additional Fund for Purchase of 1 unit Aircondition</t>
  </si>
  <si>
    <t>Purchase of 3 units Microphone</t>
  </si>
  <si>
    <t>Additional Fund for Renovation of Old Municipal Building</t>
  </si>
  <si>
    <t>Markets</t>
  </si>
  <si>
    <t>1-07-04-040</t>
  </si>
  <si>
    <t>Improvement of Public Market Building</t>
  </si>
  <si>
    <t xml:space="preserve">      Repair &amp; Maintenance - Public Market Building</t>
  </si>
  <si>
    <t xml:space="preserve">      Repair &amp; Maintenance - Drainage Canal</t>
  </si>
  <si>
    <t>Transformer Billing Deposit</t>
  </si>
  <si>
    <t>Support to PNP Program</t>
  </si>
  <si>
    <t>1 unit Photocopier</t>
  </si>
  <si>
    <t>Completion of WCPD &amp; FJGAD Building</t>
  </si>
  <si>
    <t>Cemetery Subdivision Plan</t>
  </si>
  <si>
    <t>Internet Subscription Expenses</t>
  </si>
  <si>
    <t>Purchase of 1 unit Laptop w/ Complete Accessories</t>
  </si>
  <si>
    <t>Car Wash</t>
  </si>
  <si>
    <t>1 unit LCD Projector</t>
  </si>
  <si>
    <t>Anniversary Bonus</t>
  </si>
  <si>
    <t>16 units Portable Sound System for Barangays</t>
  </si>
  <si>
    <t>Purchase of Sound System</t>
  </si>
  <si>
    <t>1 unit Printer - PESO/CTEC</t>
  </si>
  <si>
    <t>1 unit Laptop - Pop. Dev.</t>
  </si>
  <si>
    <t>1 unit Projector - Pop. Dev.</t>
  </si>
  <si>
    <t>1 unit Office Table w/ Chair - PESO/CTEC</t>
  </si>
  <si>
    <t>Financial Assistance to 16 Barangays</t>
  </si>
  <si>
    <t>Support to Brigada Eskwela</t>
  </si>
  <si>
    <t>Power Supply System</t>
  </si>
  <si>
    <t>1-07-03-050</t>
  </si>
  <si>
    <t>Rewiring - Mapaca Elementary School</t>
  </si>
  <si>
    <t>Construction of Toilets - Lower Panansalan Elementary School</t>
  </si>
  <si>
    <t>Completion of Heroes Park - Compostela National High School</t>
  </si>
  <si>
    <t>1 unit Computer w/ Printer</t>
  </si>
  <si>
    <t>3 units Printer w/ Scanner</t>
  </si>
  <si>
    <t>Strategic Performance Management System &amp; Related Programs</t>
  </si>
  <si>
    <t>Installation of Floor Mounted Aircon</t>
  </si>
  <si>
    <t>Strengthening of Local Zoning Board of Appeal</t>
  </si>
  <si>
    <t>Financial Assistance for PSA 2020 Census of Population &amp; Housing Enumerators</t>
  </si>
  <si>
    <t>Overtime &amp; Night Pay</t>
  </si>
  <si>
    <t>5-01-02-130</t>
  </si>
  <si>
    <t>1 unit Aircondition</t>
  </si>
  <si>
    <t>Installation of Point Wireless Access Point for Municipal Hall &amp; New GSO Building</t>
  </si>
  <si>
    <t>2 units Printer</t>
  </si>
  <si>
    <t>Revenue Generation Program</t>
  </si>
  <si>
    <t>Additional Fund for 1 unit Printer</t>
  </si>
  <si>
    <t>1 unit 3in1 Printer - COERT</t>
  </si>
  <si>
    <t>Awards/Rewards Expenses</t>
  </si>
  <si>
    <t>TTMF - Other Supplies &amp; Materials Expenses</t>
  </si>
  <si>
    <t>TTMF - Misting Chamber</t>
  </si>
  <si>
    <t>TTMF - Handwashing Facility</t>
  </si>
  <si>
    <t>3 units Printer</t>
  </si>
  <si>
    <t>1 unit  UPS</t>
  </si>
  <si>
    <t>Youth Welfare Program</t>
  </si>
  <si>
    <t>Improvement of Government Building - MO</t>
  </si>
  <si>
    <t>Additional Fund for Construction of Municipal Engineering Building</t>
  </si>
  <si>
    <t>Repainting of Public Market Stalls</t>
  </si>
  <si>
    <t>Additional Fund for the Construction of Motorpool Garage</t>
  </si>
  <si>
    <t>Purchase of 1 unit Duplication Machine</t>
  </si>
  <si>
    <t>Purchase of 1unit Laptop</t>
  </si>
  <si>
    <t>Purchase &amp; Installation of CCTV Cameras</t>
  </si>
  <si>
    <t>Purchase of 1 unit Laptop</t>
  </si>
  <si>
    <t>Loan Products for Business</t>
  </si>
  <si>
    <t>Construction of Temporary Market Stalls for P-3 Crossing Gabi</t>
  </si>
  <si>
    <t>1-07-04040</t>
  </si>
  <si>
    <t>Purchase of 1 unit Portable Sound System w/ Microphone</t>
  </si>
  <si>
    <t xml:space="preserve">      Purchase of 1 unit Laptop - PESO/CTEC</t>
  </si>
  <si>
    <t>Purchase of 1 unit Vehicle (Funeral Hearse)</t>
  </si>
  <si>
    <t>Gender &amp; Development Program</t>
  </si>
  <si>
    <t>Construction of Real Property Records Facility</t>
  </si>
  <si>
    <t>Purchase &amp; Installation of Jetmatic Pumps</t>
  </si>
  <si>
    <t xml:space="preserve">      Purchase of Jetmatic Pumps</t>
  </si>
  <si>
    <t>Waiting Shed</t>
  </si>
  <si>
    <t>Fabrication of Movable Tent</t>
  </si>
  <si>
    <t>Purchase of Luna Tent</t>
  </si>
  <si>
    <t>Purchase of Farm Tools</t>
  </si>
  <si>
    <t>Purchase of 1 unit 3in1 Printer w/ Scanner &amp; Photocopier</t>
  </si>
  <si>
    <t>Other Supplies &amp; Materials</t>
  </si>
  <si>
    <t>Repair &amp; Maintenance - Machinery &amp; Equipment</t>
  </si>
  <si>
    <t>Purchase of Digital Voice Recorder w/ Built-in USB</t>
  </si>
  <si>
    <t>Purchase of 1 unit Laptop Computer w/ Complete Accessories</t>
  </si>
  <si>
    <t>Purchase of 2 units Office Table w/ Chairs</t>
  </si>
  <si>
    <t>Local Culture &amp; The Arts Development Program</t>
  </si>
  <si>
    <t>Tourism &amp; Investment Support Services Program</t>
  </si>
  <si>
    <t>Municipal Tourism Development Plan</t>
  </si>
  <si>
    <t>Tourism Product Development</t>
  </si>
  <si>
    <t>Purchase of 1 unit Core i5 Laptop</t>
  </si>
  <si>
    <t>Repair &amp; Maintenance - Building &amp; Other Structures</t>
  </si>
  <si>
    <t>Maintenance of Transparency Board</t>
  </si>
  <si>
    <t>Construction of Citizens Charter Display</t>
  </si>
  <si>
    <t>Retrieval &amp; Reconstruction of Civil Registers</t>
  </si>
  <si>
    <t>Postage &amp; Courier Services</t>
  </si>
  <si>
    <t>Purchase of 1 unit Printer</t>
  </si>
  <si>
    <t>Purchase of 1 unit Computer Server</t>
  </si>
  <si>
    <t>Purchase of 2 units Desktop Computer w/ LX300 Printer</t>
  </si>
  <si>
    <t>Purchase of 1 unit Server Rack</t>
  </si>
  <si>
    <t>Survey Expenses</t>
  </si>
  <si>
    <t>5-02-07-010</t>
  </si>
  <si>
    <t>Support to Land Administration &amp; Management</t>
  </si>
  <si>
    <t>Purchase of Laminating Machine</t>
  </si>
  <si>
    <t>Purchase of 2 units Wall Mounted Aircondition</t>
  </si>
  <si>
    <t>Purchase of 2 units Split Type Airondition</t>
  </si>
  <si>
    <t>Purchase of 2 sets Computer w/ Complete Accessories</t>
  </si>
  <si>
    <t>Purchase of Plastic Beds</t>
  </si>
  <si>
    <t>Purchase of 1 unit Photocopier</t>
  </si>
  <si>
    <t>Neighborhood Association for Shelter Assistance Program</t>
  </si>
  <si>
    <t xml:space="preserve">Local Committee on Anti-Trafficking Violence Against Women &amp; Their Child Program </t>
  </si>
  <si>
    <t>Compostela Women &amp; Childrens Drop In Center Operation Program</t>
  </si>
  <si>
    <t>Supplementary Feeding Program</t>
  </si>
  <si>
    <t>Recovery &amp; Reintegration Program for Trafficked Persons</t>
  </si>
  <si>
    <t>Comprehensive Program for Street Children &amp; Their Families</t>
  </si>
  <si>
    <t>Sustainable Livelihood Program</t>
  </si>
  <si>
    <t>Community Driven Development Program</t>
  </si>
  <si>
    <t>Repair &amp; Maintenance - Transportation Equipment</t>
  </si>
  <si>
    <t>Purchase of Computer Set w/ Complete Accessories</t>
  </si>
  <si>
    <t>Provision of Resistant Rice Varieties</t>
  </si>
  <si>
    <t>Provision of Corn Seeds</t>
  </si>
  <si>
    <t>African Swine Fever Support Program</t>
  </si>
  <si>
    <t>Completion of Municipal Agriculture Warehouse (Bodega)</t>
  </si>
  <si>
    <t>Construction &amp; Heavy Equipment</t>
  </si>
  <si>
    <t>1-07-05-080</t>
  </si>
  <si>
    <t xml:space="preserve">      Repair &amp; Maintenance - Machinery</t>
  </si>
  <si>
    <t xml:space="preserve">      Repair &amp; Maintenance - Office Equipment</t>
  </si>
  <si>
    <t>Taxes , Duties &amp; Licenses</t>
  </si>
  <si>
    <t>Provision of Forest Trees Seedlings</t>
  </si>
  <si>
    <t>Revision/Updating of Forest Land Use Plan</t>
  </si>
  <si>
    <t>Conduct of Waste Analysis &amp; Characterization Study (WACS)</t>
  </si>
  <si>
    <t>Conduct of Municipal Search for Best Solid Waste Management Implementer Year 1</t>
  </si>
  <si>
    <t>Purchase of Additional Sanitary Landfill Site</t>
  </si>
  <si>
    <t>Procurement of 1 unit Glass Crusher</t>
  </si>
  <si>
    <t>Development of Eco Solid Waste Management Park</t>
  </si>
  <si>
    <t>Construction of Septic Vault for Hazardous Wastes @ Eco Solid Waste Management Park</t>
  </si>
  <si>
    <t>Construction of Public Market MRF</t>
  </si>
  <si>
    <t>Sthrengthening of Barangay Peace &amp; Order Council (BPOC's)</t>
  </si>
  <si>
    <t>Gun Safety Seminar</t>
  </si>
  <si>
    <t>Intensify Intelligence Networks</t>
  </si>
  <si>
    <t>Comprehensive Local Integration Program</t>
  </si>
  <si>
    <t>Conduct of Awareness Raising Activities</t>
  </si>
  <si>
    <t>Conduct of Barangay Empowerment Seminar &amp; Training</t>
  </si>
  <si>
    <t>Conduct of Prevention of Guerilla Infiltration Seminar</t>
  </si>
  <si>
    <t>Firefighting Equipment &amp; Accessories</t>
  </si>
  <si>
    <t>1-07-05-090</t>
  </si>
  <si>
    <t>Purchase of PPE's &amp; Firefighting Equipment</t>
  </si>
  <si>
    <t>Purchase of LED Computer Monitor</t>
  </si>
  <si>
    <t>Purchase of Megaphone</t>
  </si>
  <si>
    <t>Purchase of Movable Sound System</t>
  </si>
  <si>
    <t>Communication Equipment</t>
  </si>
  <si>
    <t>Purchase of 2 Handheld Set Radio</t>
  </si>
  <si>
    <t>1-07-05-070</t>
  </si>
  <si>
    <t>Purchase of 3 units Cement Buggy</t>
  </si>
  <si>
    <t>Purchase of Recalibrate Test Weight</t>
  </si>
  <si>
    <t>Purchase of Grass Cutter</t>
  </si>
  <si>
    <t>Purchase of Conference White Board w/ Stand</t>
  </si>
  <si>
    <t>Repair &amp; Maintenance - Markets</t>
  </si>
  <si>
    <t>Repair &amp; Maintenance of Public Market Facilities</t>
  </si>
  <si>
    <t>Repair &amp; Maintenance - Slaughterhouse</t>
  </si>
  <si>
    <t>Maintenance of Slaughterhouse</t>
  </si>
  <si>
    <t>CEMETERY OPERATION</t>
  </si>
  <si>
    <t>Repair &amp; Maintenance - Other Structures</t>
  </si>
  <si>
    <t>Civil Service Month</t>
  </si>
  <si>
    <t>Employees Day</t>
  </si>
  <si>
    <t>Testimonials</t>
  </si>
  <si>
    <t>Human Resource Management - Personnel Selection Board</t>
  </si>
  <si>
    <t>Learning &amp; Development</t>
  </si>
  <si>
    <t>Performance Management</t>
  </si>
  <si>
    <t>Rewards and Recognition</t>
  </si>
  <si>
    <t>Pamaskong Handog Para sa mga Espesyal na Tao</t>
  </si>
  <si>
    <t>Social Pension for Indigent Person with Disability</t>
  </si>
  <si>
    <t>Capability Building</t>
  </si>
  <si>
    <t>National Disability Prevention &amp; Rehabilitation Week Celebration</t>
  </si>
  <si>
    <t>Socio - Cultural</t>
  </si>
  <si>
    <t>Regional Fun Day</t>
  </si>
  <si>
    <t>Program Implementation Review cum Planning</t>
  </si>
  <si>
    <t>Meeting &amp; Conferences</t>
  </si>
  <si>
    <t>Pamaskong Handog Para kay Lola at Lolo</t>
  </si>
  <si>
    <t>Elderly Week Celebration</t>
  </si>
  <si>
    <t>Senior Citizen Year-End Evaluation &amp; Planning</t>
  </si>
  <si>
    <t>Responsible Parenthood Service</t>
  </si>
  <si>
    <t>Parent Effectiveness Service</t>
  </si>
  <si>
    <t>Family Day Celebration</t>
  </si>
  <si>
    <t xml:space="preserve">      Other Maintenance &amp; Operating Expenses - Capability Building</t>
  </si>
  <si>
    <t>Health &amp; Nutrition Services for 0-59 months old</t>
  </si>
  <si>
    <t>Prenatal Services to Pregnant Adolescents</t>
  </si>
  <si>
    <t>Post-Partum Services to Pregnant Adolescents</t>
  </si>
  <si>
    <t>Conduct of Mother's Nutrition Class</t>
  </si>
  <si>
    <t>Nutrition Month Celebration</t>
  </si>
  <si>
    <t>Assistance to OSCY for Reenrolment or other Flexible Learning Options</t>
  </si>
  <si>
    <t>Strengthen the Non-Formal Education Center or ALS</t>
  </si>
  <si>
    <t>Capacity Building on BCPC</t>
  </si>
  <si>
    <t>Birth Registration of Children</t>
  </si>
  <si>
    <t>Conduct of Childrens Congress - LGU Level</t>
  </si>
  <si>
    <t>Local State of the Childrens Address</t>
  </si>
  <si>
    <t>Bulilit Festival - Municipal Level</t>
  </si>
  <si>
    <t>Regular Municipal Council for the Protection of Children Meetings</t>
  </si>
  <si>
    <t>Barangay Council for the Protection of Children Functionality Assesment</t>
  </si>
  <si>
    <t>Child Development Worker's Day Celebration</t>
  </si>
  <si>
    <t>Bulilit Fun Day</t>
  </si>
  <si>
    <t>Kamp Bulilit</t>
  </si>
  <si>
    <t>Family Support Program</t>
  </si>
  <si>
    <t>Barangay Women Livelihood Training</t>
  </si>
  <si>
    <t>Bloodletting</t>
  </si>
  <si>
    <t>LCAT-VAWC Meetings</t>
  </si>
  <si>
    <t>Recognition &amp; Awarding</t>
  </si>
  <si>
    <t>Capacity Building</t>
  </si>
  <si>
    <t>Spiritual Enrichment</t>
  </si>
  <si>
    <t>Competency and Life Skills Development</t>
  </si>
  <si>
    <t>Gender Sensitivity</t>
  </si>
  <si>
    <t>Values Formation Training</t>
  </si>
  <si>
    <t>Family Welfare Services</t>
  </si>
  <si>
    <t>Cost of Care</t>
  </si>
  <si>
    <t xml:space="preserve">    Handog Titulo Program</t>
  </si>
  <si>
    <t>Maintenance of Municipal Plaza Program</t>
  </si>
  <si>
    <t xml:space="preserve">    Environmental Sanitation Program</t>
  </si>
  <si>
    <t>Comprehensive Local Juvenile Intervention Program</t>
  </si>
  <si>
    <t xml:space="preserve">      Repair of Purok Houses &amp; Day Care Centers</t>
  </si>
  <si>
    <t>Agriculture Sector Increase in Productivity</t>
  </si>
  <si>
    <t>Maintenance of Cemetery Operation</t>
  </si>
  <si>
    <t>Investment &amp; Negosyo Center Operation Services Program</t>
  </si>
  <si>
    <t>Purchase of 1 unit Backhoe for Febria</t>
  </si>
  <si>
    <t>Finalization of Municipal Plan of Action for Children</t>
  </si>
  <si>
    <t>PMAJ JASON L. BARIA</t>
  </si>
  <si>
    <t>Election Officer III</t>
  </si>
  <si>
    <t>We hereby certify that we have reviewed the contents and hereby attest to the veracity and correctness of the data or informantion contained in this document.</t>
  </si>
  <si>
    <t>Programmed Appropriation and Obligation for Special Purpose Appropriations</t>
  </si>
  <si>
    <t>AIP</t>
  </si>
  <si>
    <t>Current Year</t>
  </si>
  <si>
    <t xml:space="preserve"> Reference Code</t>
  </si>
  <si>
    <t>Sector</t>
  </si>
  <si>
    <t>Program/Project/ Activity</t>
  </si>
  <si>
    <t>Past Year(Actual)</t>
  </si>
  <si>
    <t>Actual</t>
  </si>
  <si>
    <t>Estimate</t>
  </si>
  <si>
    <t>20% Development Fund</t>
  </si>
  <si>
    <t>Road Networks</t>
  </si>
  <si>
    <t>Rehab of Barangay Roads &amp; Bridges</t>
  </si>
  <si>
    <t>Purok 8, Poblacion</t>
  </si>
  <si>
    <t>Purok 5, Ngan</t>
  </si>
  <si>
    <t>Purok 1A, Mapaca</t>
  </si>
  <si>
    <t>Purok 5, Tamia</t>
  </si>
  <si>
    <t>Purok 2, Mangayon</t>
  </si>
  <si>
    <t>Concreting of Road 1 - Clarin Purok 4, Poblacion</t>
  </si>
  <si>
    <t>Concreting of Road 1 - Fatima Purok 11, Poblacion</t>
  </si>
  <si>
    <t>Concreting of Road 2 - Fatima Purok 11, Poblacion</t>
  </si>
  <si>
    <t>Concreting of Road 3 - Fatima Purok 11, Poblacion</t>
  </si>
  <si>
    <t>Concreting of Road 4 - Fatima Purok 11, Poblacion</t>
  </si>
  <si>
    <t>Concreting of Road 5 - Fatima Purok 11, Poblacion</t>
  </si>
  <si>
    <t>Concreting of Road 6 - Fatima Purok 11, Poblacion</t>
  </si>
  <si>
    <t>Concreting of Clarin St. to Lopez Jaena St. Purok 4, Poblacion</t>
  </si>
  <si>
    <t>Concreting of Manuel L. Quezon St.</t>
  </si>
  <si>
    <t>Concreting of Additional Lane Along Quirino St.</t>
  </si>
  <si>
    <t>Concreing of Narra St. Connecting Roxas St.</t>
  </si>
  <si>
    <t>Concreting of Sikatuna St. to Blanco St.</t>
  </si>
  <si>
    <t>Concreting of Claro M. Recto St. w/ 1 Barrel Box Culvert</t>
  </si>
  <si>
    <t>Concreting of Lopez Jaena to Sarmiento St.</t>
  </si>
  <si>
    <t>Concreting of Juan Luna to Bayubay Street</t>
  </si>
  <si>
    <t>Construction of Steel/Concrete Foot Bridge @ Lubog, Ngan</t>
  </si>
  <si>
    <t>Construction of Double Barrel Box Culvert @ Purok 5B Mangayon, Compostela, Davao de Oro</t>
  </si>
  <si>
    <t>Concreting of Matahimik St. Connecting to Masinop St.</t>
  </si>
  <si>
    <t>Rehab of Municipal Roads &amp; Bridges</t>
  </si>
  <si>
    <t>Concreting of Roxas St. Connecting Cherry Flower St.</t>
  </si>
  <si>
    <t>Concreting of Cherry Flower Street</t>
  </si>
  <si>
    <t>Concreting of Del Pilar St. to Osmeña St.</t>
  </si>
  <si>
    <t>Rehab of Roads &amp; Bridges</t>
  </si>
  <si>
    <t>Improvement of Bridges along P-9 Tamia to P-6 Mangayon</t>
  </si>
  <si>
    <t>Concreting of Ondap Street to Bayubay Street, Poblacion (75 L-M)</t>
  </si>
  <si>
    <t>Concreting of Road from P-1 Provincial Road to Community Activity Center of Barangay Mangayon (102 L-M)</t>
  </si>
  <si>
    <t>Concreting of Road from Provincial Road to New Barangay Hall of Barangay Mangayon</t>
  </si>
  <si>
    <t>Development of Road Network for Bolohaton Settlers Village (Resettlement Area)</t>
  </si>
  <si>
    <t>Water Supply Systems</t>
  </si>
  <si>
    <t>Installation/Rehabilitation of Water System</t>
  </si>
  <si>
    <t>Installation of Water Tank/Reservoir @ NHA, San Antonio Village, Barangay Maparat</t>
  </si>
  <si>
    <t>Rehabilitation of Water System of Barangay Maparat</t>
  </si>
  <si>
    <t>Installation of Water System @ Purok 4B Side 4 Barangay Mangayon</t>
  </si>
  <si>
    <t>Drainage Development - Poblacion Area</t>
  </si>
  <si>
    <t>Cemetery Development</t>
  </si>
  <si>
    <t>Municipal Counterpart for Special Projects</t>
  </si>
  <si>
    <t>Drainage Development @ Poblacion Area</t>
  </si>
  <si>
    <t>Construction of Public Market Building @ Purok 1, Poblacion (Fire Damaged Area)</t>
  </si>
  <si>
    <t>Additional Fund for Construction of Public Market Building (Façade Portion) @ Crossing Gabi Poblacion</t>
  </si>
  <si>
    <t>Construction of Bleachers &amp; Flooring for Panansalan Covered Court @ Barangay Panansalan</t>
  </si>
  <si>
    <t>Construction of Christmas Tree</t>
  </si>
  <si>
    <t>Municipal Counterpart for the Construction of Isolation Units for 16 Barangays</t>
  </si>
  <si>
    <t>Completion of Multi Purpose Training Center - MAGRO</t>
  </si>
  <si>
    <t>House Construction for Bolohaton Settlers Village (Resttlement Area)</t>
  </si>
  <si>
    <t>Construction of Municipal Isolation Unit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</si>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</sst>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rgb="FFFF0000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4" fillId="0" borderId="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43" fontId="3" fillId="0" borderId="5" xfId="1" applyFont="1" applyBorder="1"/>
    <xf numFmtId="43" fontId="3" fillId="0" borderId="5" xfId="0" applyNumberFormat="1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43" fontId="3" fillId="0" borderId="6" xfId="1" applyFont="1" applyBorder="1"/>
    <xf numFmtId="43" fontId="3" fillId="0" borderId="6" xfId="0" applyNumberFormat="1" applyFont="1" applyBorder="1"/>
    <xf numFmtId="43" fontId="3" fillId="0" borderId="2" xfId="1" applyFont="1" applyBorder="1"/>
    <xf numFmtId="0" fontId="4" fillId="0" borderId="6" xfId="0" applyFont="1" applyBorder="1" applyAlignment="1">
      <alignment horizontal="center"/>
    </xf>
    <xf numFmtId="43" fontId="4" fillId="0" borderId="6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5" xfId="1" applyFont="1" applyFill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4" fillId="0" borderId="5" xfId="0" applyFont="1" applyBorder="1" applyAlignment="1">
      <alignment horizontal="left" indent="1"/>
    </xf>
    <xf numFmtId="43" fontId="3" fillId="0" borderId="0" xfId="1" applyFont="1"/>
    <xf numFmtId="43" fontId="3" fillId="0" borderId="3" xfId="1" applyFont="1" applyBorder="1"/>
    <xf numFmtId="43" fontId="3" fillId="0" borderId="0" xfId="1" applyFont="1" applyBorder="1"/>
    <xf numFmtId="49" fontId="6" fillId="0" borderId="5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left"/>
    </xf>
    <xf numFmtId="49" fontId="8" fillId="0" borderId="5" xfId="0" applyNumberFormat="1" applyFont="1" applyBorder="1" applyAlignment="1">
      <alignment horizontal="left" indent="2"/>
    </xf>
    <xf numFmtId="49" fontId="8" fillId="0" borderId="5" xfId="0" applyNumberFormat="1" applyFont="1" applyBorder="1" applyAlignment="1">
      <alignment horizontal="center"/>
    </xf>
    <xf numFmtId="43" fontId="8" fillId="0" borderId="5" xfId="1" applyFont="1" applyBorder="1" applyAlignment="1">
      <alignment horizontal="center"/>
    </xf>
    <xf numFmtId="43" fontId="8" fillId="0" borderId="2" xfId="1" applyFont="1" applyBorder="1" applyAlignment="1">
      <alignment horizontal="center"/>
    </xf>
    <xf numFmtId="49" fontId="6" fillId="0" borderId="5" xfId="0" applyNumberFormat="1" applyFont="1" applyBorder="1" applyAlignment="1">
      <alignment horizontal="left" indent="1"/>
    </xf>
    <xf numFmtId="49" fontId="8" fillId="0" borderId="6" xfId="0" applyNumberFormat="1" applyFont="1" applyBorder="1" applyAlignment="1">
      <alignment horizontal="left" indent="2"/>
    </xf>
    <xf numFmtId="49" fontId="8" fillId="0" borderId="6" xfId="0" applyNumberFormat="1" applyFont="1" applyBorder="1" applyAlignment="1">
      <alignment horizontal="center"/>
    </xf>
    <xf numFmtId="43" fontId="8" fillId="0" borderId="6" xfId="1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49" fontId="8" fillId="0" borderId="5" xfId="0" applyNumberFormat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left" indent="2"/>
    </xf>
    <xf numFmtId="49" fontId="8" fillId="0" borderId="6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49" fontId="10" fillId="0" borderId="5" xfId="0" applyNumberFormat="1" applyFont="1" applyBorder="1" applyAlignment="1">
      <alignment horizontal="center"/>
    </xf>
    <xf numFmtId="43" fontId="8" fillId="0" borderId="5" xfId="1" applyFont="1" applyBorder="1"/>
    <xf numFmtId="43" fontId="8" fillId="0" borderId="6" xfId="1" applyFont="1" applyBorder="1"/>
    <xf numFmtId="49" fontId="8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indent="2"/>
    </xf>
    <xf numFmtId="0" fontId="3" fillId="0" borderId="0" xfId="0" applyFont="1" applyBorder="1" applyAlignment="1">
      <alignment horizontal="center"/>
    </xf>
    <xf numFmtId="43" fontId="8" fillId="0" borderId="5" xfId="1" applyFont="1" applyFill="1" applyBorder="1" applyAlignment="1">
      <alignment horizontal="center"/>
    </xf>
    <xf numFmtId="0" fontId="8" fillId="0" borderId="5" xfId="0" applyFont="1" applyBorder="1"/>
    <xf numFmtId="0" fontId="6" fillId="0" borderId="5" xfId="0" applyFont="1" applyBorder="1"/>
    <xf numFmtId="0" fontId="3" fillId="0" borderId="10" xfId="0" applyFont="1" applyBorder="1" applyAlignment="1">
      <alignment horizontal="center"/>
    </xf>
    <xf numFmtId="43" fontId="3" fillId="0" borderId="10" xfId="1" applyFont="1" applyBorder="1"/>
    <xf numFmtId="0" fontId="3" fillId="0" borderId="5" xfId="0" applyFont="1" applyBorder="1" applyAlignment="1">
      <alignment horizontal="left" inden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3" fontId="3" fillId="0" borderId="11" xfId="1" applyFont="1" applyBorder="1"/>
    <xf numFmtId="0" fontId="3" fillId="0" borderId="5" xfId="0" applyFont="1" applyFill="1" applyBorder="1"/>
    <xf numFmtId="0" fontId="3" fillId="0" borderId="0" xfId="0" applyFont="1" applyAlignment="1">
      <alignment horizontal="left" indent="2"/>
    </xf>
    <xf numFmtId="0" fontId="3" fillId="0" borderId="3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49" fontId="8" fillId="0" borderId="5" xfId="0" applyNumberFormat="1" applyFont="1" applyBorder="1" applyAlignment="1">
      <alignment horizontal="left" indent="1"/>
    </xf>
    <xf numFmtId="43" fontId="4" fillId="0" borderId="6" xfId="1" applyFont="1" applyBorder="1"/>
    <xf numFmtId="0" fontId="4" fillId="0" borderId="0" xfId="0" applyFont="1" applyAlignment="1">
      <alignment horizontal="center"/>
    </xf>
    <xf numFmtId="43" fontId="4" fillId="0" borderId="0" xfId="1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left" indent="3"/>
    </xf>
    <xf numFmtId="0" fontId="3" fillId="0" borderId="5" xfId="0" applyFont="1" applyFill="1" applyBorder="1" applyAlignment="1">
      <alignment horizontal="left" indent="2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left" wrapText="1" indent="2"/>
    </xf>
    <xf numFmtId="49" fontId="8" fillId="0" borderId="5" xfId="0" applyNumberFormat="1" applyFont="1" applyBorder="1" applyAlignment="1">
      <alignment horizontal="center" vertical="center"/>
    </xf>
    <xf numFmtId="43" fontId="8" fillId="0" borderId="5" xfId="1" applyFont="1" applyBorder="1" applyAlignment="1">
      <alignment horizontal="center" vertical="center"/>
    </xf>
    <xf numFmtId="43" fontId="3" fillId="0" borderId="5" xfId="1" applyFont="1" applyBorder="1" applyAlignment="1">
      <alignment vertical="center"/>
    </xf>
    <xf numFmtId="43" fontId="8" fillId="0" borderId="2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8" fillId="0" borderId="5" xfId="0" applyNumberFormat="1" applyFont="1" applyBorder="1" applyAlignment="1">
      <alignment horizontal="left" vertical="center" wrapText="1" indent="2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wrapText="1" indent="2"/>
    </xf>
    <xf numFmtId="0" fontId="3" fillId="0" borderId="0" xfId="0" applyFont="1" applyAlignment="1">
      <alignment horizontal="center"/>
    </xf>
    <xf numFmtId="43" fontId="3" fillId="0" borderId="5" xfId="1" applyFont="1" applyBorder="1" applyAlignment="1">
      <alignment horizontal="left" indent="1"/>
    </xf>
    <xf numFmtId="0" fontId="8" fillId="0" borderId="5" xfId="0" applyFont="1" applyBorder="1" applyAlignment="1">
      <alignment horizontal="left" indent="2"/>
    </xf>
    <xf numFmtId="0" fontId="8" fillId="0" borderId="5" xfId="0" applyFont="1" applyBorder="1" applyAlignment="1">
      <alignment horizontal="center" vertical="center"/>
    </xf>
    <xf numFmtId="43" fontId="8" fillId="0" borderId="5" xfId="1" applyFont="1" applyBorder="1" applyAlignment="1">
      <alignment vertical="center"/>
    </xf>
    <xf numFmtId="0" fontId="8" fillId="0" borderId="5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left" wrapText="1" inden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43" fontId="8" fillId="0" borderId="0" xfId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8" fillId="0" borderId="5" xfId="0" applyNumberFormat="1" applyFont="1" applyBorder="1" applyAlignment="1">
      <alignment horizontal="left" wrapText="1" indent="2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left" indent="2"/>
    </xf>
    <xf numFmtId="49" fontId="8" fillId="0" borderId="5" xfId="0" applyNumberFormat="1" applyFont="1" applyBorder="1" applyAlignment="1">
      <alignment horizontal="left" indent="3"/>
    </xf>
    <xf numFmtId="0" fontId="3" fillId="0" borderId="5" xfId="0" applyFont="1" applyBorder="1" applyAlignment="1">
      <alignment horizontal="left" vertical="center" wrapText="1" indent="2"/>
    </xf>
    <xf numFmtId="43" fontId="3" fillId="0" borderId="0" xfId="1" applyFont="1" applyBorder="1" applyAlignment="1">
      <alignment vertical="center"/>
    </xf>
    <xf numFmtId="0" fontId="6" fillId="0" borderId="5" xfId="0" applyFont="1" applyBorder="1" applyAlignment="1">
      <alignment horizontal="left" indent="1"/>
    </xf>
    <xf numFmtId="49" fontId="6" fillId="0" borderId="5" xfId="0" applyNumberFormat="1" applyFont="1" applyBorder="1" applyAlignment="1">
      <alignment horizontal="left" wrapText="1" indent="1"/>
    </xf>
    <xf numFmtId="0" fontId="3" fillId="0" borderId="0" xfId="0" applyFont="1" applyBorder="1" applyAlignment="1">
      <alignment horizontal="left" indent="2"/>
    </xf>
    <xf numFmtId="0" fontId="3" fillId="0" borderId="2" xfId="0" applyFont="1" applyBorder="1"/>
    <xf numFmtId="49" fontId="6" fillId="0" borderId="6" xfId="0" applyNumberFormat="1" applyFont="1" applyBorder="1" applyAlignment="1">
      <alignment horizontal="left" wrapText="1" indent="1"/>
    </xf>
    <xf numFmtId="0" fontId="3" fillId="0" borderId="0" xfId="0" applyFont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43" fontId="3" fillId="0" borderId="6" xfId="1" applyFont="1" applyBorder="1" applyAlignment="1">
      <alignment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5" xfId="0" applyNumberFormat="1" applyFont="1" applyBorder="1" applyAlignment="1">
      <alignment horizontal="left" wrapText="1" indent="2"/>
    </xf>
    <xf numFmtId="0" fontId="11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center" vertical="center"/>
    </xf>
    <xf numFmtId="43" fontId="3" fillId="0" borderId="6" xfId="1" applyFont="1" applyBorder="1" applyAlignment="1">
      <alignment vertical="center"/>
    </xf>
    <xf numFmtId="0" fontId="4" fillId="0" borderId="6" xfId="0" applyFont="1" applyBorder="1"/>
    <xf numFmtId="0" fontId="4" fillId="0" borderId="6" xfId="0" applyFont="1" applyBorder="1" applyAlignment="1">
      <alignment horizontal="left" indent="1"/>
    </xf>
    <xf numFmtId="43" fontId="3" fillId="0" borderId="12" xfId="1" applyFont="1" applyBorder="1"/>
    <xf numFmtId="43" fontId="8" fillId="0" borderId="13" xfId="1" applyFont="1" applyBorder="1" applyAlignment="1">
      <alignment horizontal="center"/>
    </xf>
    <xf numFmtId="0" fontId="3" fillId="0" borderId="6" xfId="0" applyFont="1" applyBorder="1" applyAlignment="1">
      <alignment horizontal="left" indent="3"/>
    </xf>
    <xf numFmtId="43" fontId="3" fillId="0" borderId="13" xfId="1" applyFont="1" applyBorder="1"/>
    <xf numFmtId="0" fontId="8" fillId="0" borderId="6" xfId="0" applyFont="1" applyBorder="1" applyAlignment="1">
      <alignment horizontal="left" vertical="center" wrapText="1" indent="2"/>
    </xf>
    <xf numFmtId="0" fontId="8" fillId="0" borderId="6" xfId="0" applyFont="1" applyBorder="1" applyAlignment="1">
      <alignment horizontal="center" vertical="center"/>
    </xf>
    <xf numFmtId="43" fontId="8" fillId="0" borderId="6" xfId="1" applyFont="1" applyBorder="1" applyAlignment="1">
      <alignment vertical="center"/>
    </xf>
    <xf numFmtId="43" fontId="8" fillId="0" borderId="3" xfId="1" applyFont="1" applyBorder="1" applyAlignment="1">
      <alignment horizontal="center" vertical="center"/>
    </xf>
    <xf numFmtId="0" fontId="3" fillId="0" borderId="11" xfId="0" applyFont="1" applyBorder="1" applyAlignment="1">
      <alignment horizontal="left" indent="2"/>
    </xf>
    <xf numFmtId="0" fontId="3" fillId="0" borderId="5" xfId="0" applyFont="1" applyBorder="1" applyAlignment="1">
      <alignment horizontal="left" indent="4"/>
    </xf>
    <xf numFmtId="0" fontId="8" fillId="0" borderId="5" xfId="0" applyFont="1" applyBorder="1" applyAlignment="1">
      <alignment horizontal="left" indent="3"/>
    </xf>
    <xf numFmtId="43" fontId="8" fillId="0" borderId="5" xfId="2" applyNumberFormat="1" applyFont="1" applyBorder="1"/>
    <xf numFmtId="0" fontId="8" fillId="0" borderId="5" xfId="0" applyFont="1" applyBorder="1" applyAlignment="1">
      <alignment horizontal="left" wrapText="1" indent="3"/>
    </xf>
    <xf numFmtId="43" fontId="8" fillId="0" borderId="5" xfId="1" applyNumberFormat="1" applyFont="1" applyBorder="1"/>
    <xf numFmtId="43" fontId="8" fillId="0" borderId="2" xfId="2" applyNumberFormat="1" applyFont="1" applyBorder="1"/>
    <xf numFmtId="0" fontId="8" fillId="0" borderId="6" xfId="0" applyFont="1" applyBorder="1" applyAlignment="1">
      <alignment horizontal="left" indent="3"/>
    </xf>
    <xf numFmtId="43" fontId="8" fillId="0" borderId="6" xfId="1" applyNumberFormat="1" applyFont="1" applyBorder="1"/>
    <xf numFmtId="43" fontId="8" fillId="0" borderId="6" xfId="2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12" fillId="0" borderId="5" xfId="0" applyFont="1" applyBorder="1" applyAlignment="1">
      <alignment horizontal="center" vertical="top" wrapText="1"/>
    </xf>
    <xf numFmtId="43" fontId="3" fillId="0" borderId="5" xfId="1" applyFont="1" applyBorder="1" applyAlignment="1">
      <alignment vertical="top"/>
    </xf>
    <xf numFmtId="0" fontId="3" fillId="0" borderId="5" xfId="0" applyFont="1" applyBorder="1" applyAlignment="1">
      <alignment horizontal="left" vertical="top" indent="1"/>
    </xf>
    <xf numFmtId="0" fontId="3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43" fontId="3" fillId="0" borderId="2" xfId="1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top" indent="1"/>
    </xf>
    <xf numFmtId="0" fontId="12" fillId="0" borderId="5" xfId="0" applyFont="1" applyBorder="1" applyAlignment="1">
      <alignment vertical="top" wrapText="1"/>
    </xf>
    <xf numFmtId="43" fontId="4" fillId="0" borderId="14" xfId="0" applyNumberFormat="1" applyFont="1" applyBorder="1"/>
    <xf numFmtId="0" fontId="4" fillId="0" borderId="0" xfId="0" applyFont="1" applyBorder="1" applyAlignment="1">
      <alignment horizontal="left"/>
    </xf>
    <xf numFmtId="43" fontId="4" fillId="0" borderId="0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Layout" topLeftCell="A52" zoomScaleNormal="100" workbookViewId="0">
      <selection activeCell="A56" sqref="A56"/>
    </sheetView>
  </sheetViews>
  <sheetFormatPr defaultColWidth="9.140625" defaultRowHeight="16.5" x14ac:dyDescent="0.3"/>
  <cols>
    <col min="1" max="1" width="5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22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9"/>
      <c r="B9" s="9"/>
      <c r="C9" s="9"/>
      <c r="D9" s="9"/>
      <c r="E9" s="9"/>
      <c r="F9" s="9"/>
      <c r="G9" s="9"/>
    </row>
    <row r="10" spans="1:7" x14ac:dyDescent="0.3">
      <c r="A10" s="10" t="s">
        <v>20</v>
      </c>
      <c r="B10" s="11"/>
      <c r="C10" s="11"/>
      <c r="D10" s="11"/>
      <c r="E10" s="11"/>
      <c r="F10" s="11"/>
      <c r="G10" s="11"/>
    </row>
    <row r="11" spans="1:7" x14ac:dyDescent="0.3">
      <c r="A11" s="11" t="s">
        <v>21</v>
      </c>
      <c r="B11" s="11"/>
      <c r="C11" s="11"/>
      <c r="D11" s="11"/>
      <c r="E11" s="11"/>
      <c r="F11" s="11"/>
      <c r="G11" s="11"/>
    </row>
    <row r="12" spans="1:7" x14ac:dyDescent="0.3">
      <c r="A12" s="11" t="s">
        <v>32</v>
      </c>
      <c r="B12" s="12" t="s">
        <v>23</v>
      </c>
      <c r="C12" s="13">
        <v>1047444</v>
      </c>
      <c r="D12" s="13">
        <v>533982</v>
      </c>
      <c r="E12" s="14">
        <f>SUM(F12-D12)</f>
        <v>533982</v>
      </c>
      <c r="F12" s="13">
        <v>1067964</v>
      </c>
      <c r="G12" s="13">
        <v>1085400</v>
      </c>
    </row>
    <row r="13" spans="1:7" x14ac:dyDescent="0.3">
      <c r="A13" s="11" t="s">
        <v>24</v>
      </c>
      <c r="B13" s="12"/>
      <c r="C13" s="11"/>
      <c r="D13" s="11"/>
      <c r="E13" s="11"/>
      <c r="F13" s="13"/>
      <c r="G13" s="13"/>
    </row>
    <row r="14" spans="1:7" x14ac:dyDescent="0.3">
      <c r="A14" s="11" t="s">
        <v>33</v>
      </c>
      <c r="B14" s="12" t="s">
        <v>25</v>
      </c>
      <c r="C14" s="13">
        <v>24000</v>
      </c>
      <c r="D14" s="13">
        <v>14000</v>
      </c>
      <c r="E14" s="14">
        <f t="shared" ref="E14:E21" si="0">SUM(F14-D14)</f>
        <v>10000</v>
      </c>
      <c r="F14" s="13">
        <v>24000</v>
      </c>
      <c r="G14" s="13">
        <v>24000</v>
      </c>
    </row>
    <row r="15" spans="1:7" x14ac:dyDescent="0.3">
      <c r="A15" s="11" t="s">
        <v>34</v>
      </c>
      <c r="B15" s="12" t="s">
        <v>26</v>
      </c>
      <c r="C15" s="13">
        <v>91800</v>
      </c>
      <c r="D15" s="13">
        <v>45900</v>
      </c>
      <c r="E15" s="14">
        <f t="shared" si="0"/>
        <v>45900</v>
      </c>
      <c r="F15" s="13">
        <v>91800</v>
      </c>
      <c r="G15" s="13">
        <v>91800</v>
      </c>
    </row>
    <row r="16" spans="1:7" x14ac:dyDescent="0.3">
      <c r="A16" s="11" t="s">
        <v>35</v>
      </c>
      <c r="B16" s="12" t="s">
        <v>27</v>
      </c>
      <c r="C16" s="13">
        <v>61200</v>
      </c>
      <c r="D16" s="13">
        <v>22950</v>
      </c>
      <c r="E16" s="14">
        <f t="shared" si="0"/>
        <v>68850</v>
      </c>
      <c r="F16" s="13">
        <v>91800</v>
      </c>
      <c r="G16" s="13">
        <v>91800</v>
      </c>
    </row>
    <row r="17" spans="1:7" x14ac:dyDescent="0.3">
      <c r="A17" s="11" t="s">
        <v>36</v>
      </c>
      <c r="B17" s="12" t="s">
        <v>28</v>
      </c>
      <c r="C17" s="13">
        <v>6000</v>
      </c>
      <c r="D17" s="13">
        <v>6000</v>
      </c>
      <c r="E17" s="14"/>
      <c r="F17" s="13">
        <v>6000</v>
      </c>
      <c r="G17" s="13">
        <v>6000</v>
      </c>
    </row>
    <row r="18" spans="1:7" x14ac:dyDescent="0.3">
      <c r="A18" s="11" t="s">
        <v>215</v>
      </c>
      <c r="B18" s="12" t="s">
        <v>216</v>
      </c>
      <c r="C18" s="13">
        <v>5000</v>
      </c>
      <c r="D18" s="13"/>
      <c r="E18" s="14">
        <f t="shared" si="0"/>
        <v>5000</v>
      </c>
      <c r="F18" s="13">
        <v>5000</v>
      </c>
      <c r="G18" s="13">
        <v>5000</v>
      </c>
    </row>
    <row r="19" spans="1:7" x14ac:dyDescent="0.3">
      <c r="A19" s="11" t="s">
        <v>144</v>
      </c>
      <c r="B19" s="12" t="s">
        <v>145</v>
      </c>
      <c r="C19" s="13">
        <v>400</v>
      </c>
      <c r="D19" s="13"/>
      <c r="E19" s="13"/>
      <c r="F19" s="13"/>
      <c r="G19" s="13"/>
    </row>
    <row r="20" spans="1:7" x14ac:dyDescent="0.3">
      <c r="A20" s="11" t="s">
        <v>38</v>
      </c>
      <c r="B20" s="12" t="s">
        <v>30</v>
      </c>
      <c r="C20" s="13">
        <v>87287</v>
      </c>
      <c r="D20" s="13"/>
      <c r="E20" s="14">
        <f>SUM(F20-D20)</f>
        <v>88997</v>
      </c>
      <c r="F20" s="13">
        <v>88997</v>
      </c>
      <c r="G20" s="13">
        <v>90450</v>
      </c>
    </row>
    <row r="21" spans="1:7" x14ac:dyDescent="0.3">
      <c r="A21" s="11" t="s">
        <v>37</v>
      </c>
      <c r="B21" s="12" t="s">
        <v>29</v>
      </c>
      <c r="C21" s="13">
        <v>5000</v>
      </c>
      <c r="D21" s="13"/>
      <c r="E21" s="14">
        <f t="shared" si="0"/>
        <v>5000</v>
      </c>
      <c r="F21" s="13">
        <v>5000</v>
      </c>
      <c r="G21" s="13">
        <v>5000</v>
      </c>
    </row>
    <row r="22" spans="1:7" x14ac:dyDescent="0.3">
      <c r="A22" s="11" t="s">
        <v>39</v>
      </c>
      <c r="B22" s="12" t="s">
        <v>143</v>
      </c>
      <c r="C22" s="13">
        <v>87287</v>
      </c>
      <c r="D22" s="13">
        <v>88997</v>
      </c>
      <c r="E22" s="14"/>
      <c r="F22" s="13">
        <v>88997</v>
      </c>
      <c r="G22" s="13">
        <v>90450</v>
      </c>
    </row>
    <row r="23" spans="1:7" x14ac:dyDescent="0.3">
      <c r="A23" s="11" t="s">
        <v>31</v>
      </c>
      <c r="B23" s="12"/>
      <c r="C23" s="13"/>
      <c r="D23" s="13"/>
      <c r="E23" s="13"/>
      <c r="F23" s="13"/>
      <c r="G23" s="13"/>
    </row>
    <row r="24" spans="1:7" x14ac:dyDescent="0.3">
      <c r="A24" s="11" t="s">
        <v>40</v>
      </c>
      <c r="B24" s="12" t="s">
        <v>41</v>
      </c>
      <c r="C24" s="13">
        <v>125693.28</v>
      </c>
      <c r="D24" s="13">
        <v>64077.84</v>
      </c>
      <c r="E24" s="14">
        <f t="shared" ref="E24:E27" si="1">SUM(F24-D24)</f>
        <v>64079.16</v>
      </c>
      <c r="F24" s="13">
        <v>128157</v>
      </c>
      <c r="G24" s="13">
        <v>130248</v>
      </c>
    </row>
    <row r="25" spans="1:7" x14ac:dyDescent="0.3">
      <c r="A25" s="11" t="s">
        <v>252</v>
      </c>
      <c r="B25" s="12" t="s">
        <v>42</v>
      </c>
      <c r="C25" s="13">
        <v>1200</v>
      </c>
      <c r="D25" s="13">
        <v>600</v>
      </c>
      <c r="E25" s="14">
        <f t="shared" si="1"/>
        <v>600</v>
      </c>
      <c r="F25" s="13">
        <v>1200</v>
      </c>
      <c r="G25" s="13">
        <v>1200</v>
      </c>
    </row>
    <row r="26" spans="1:7" x14ac:dyDescent="0.3">
      <c r="A26" s="11" t="s">
        <v>253</v>
      </c>
      <c r="B26" s="12" t="s">
        <v>43</v>
      </c>
      <c r="C26" s="13">
        <v>10800</v>
      </c>
      <c r="D26" s="13">
        <v>5400</v>
      </c>
      <c r="E26" s="14">
        <f t="shared" si="1"/>
        <v>9300</v>
      </c>
      <c r="F26" s="13">
        <v>14700</v>
      </c>
      <c r="G26" s="13">
        <v>19200</v>
      </c>
    </row>
    <row r="27" spans="1:7" x14ac:dyDescent="0.3">
      <c r="A27" s="11" t="s">
        <v>44</v>
      </c>
      <c r="B27" s="12" t="s">
        <v>45</v>
      </c>
      <c r="C27" s="13">
        <v>1200</v>
      </c>
      <c r="D27" s="13">
        <v>600</v>
      </c>
      <c r="E27" s="14">
        <f t="shared" si="1"/>
        <v>600</v>
      </c>
      <c r="F27" s="13">
        <v>1200</v>
      </c>
      <c r="G27" s="13">
        <v>1200</v>
      </c>
    </row>
    <row r="28" spans="1:7" x14ac:dyDescent="0.3">
      <c r="A28" s="11"/>
      <c r="B28" s="12"/>
      <c r="C28" s="13"/>
      <c r="D28" s="13"/>
      <c r="E28" s="13"/>
      <c r="F28" s="13"/>
      <c r="G28" s="13"/>
    </row>
    <row r="29" spans="1:7" x14ac:dyDescent="0.3">
      <c r="A29" s="11"/>
      <c r="B29" s="12"/>
      <c r="C29" s="13"/>
      <c r="D29" s="13"/>
      <c r="E29" s="13"/>
      <c r="F29" s="13"/>
      <c r="G29" s="13"/>
    </row>
    <row r="30" spans="1:7" x14ac:dyDescent="0.3">
      <c r="A30" s="47"/>
      <c r="B30" s="12"/>
      <c r="C30" s="13"/>
      <c r="D30" s="13"/>
      <c r="E30" s="14"/>
      <c r="F30" s="13"/>
      <c r="G30" s="13"/>
    </row>
    <row r="31" spans="1:7" x14ac:dyDescent="0.3">
      <c r="A31" s="59"/>
      <c r="B31" s="16"/>
      <c r="C31" s="17"/>
      <c r="D31" s="17"/>
      <c r="E31" s="18"/>
      <c r="F31" s="17"/>
      <c r="G31" s="17"/>
    </row>
    <row r="32" spans="1:7" x14ac:dyDescent="0.3">
      <c r="A32" s="3"/>
      <c r="B32" s="3"/>
      <c r="C32" s="3"/>
      <c r="D32" s="163" t="s">
        <v>9</v>
      </c>
      <c r="E32" s="164"/>
      <c r="F32" s="165"/>
      <c r="G32" s="4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9"/>
      <c r="B36" s="9"/>
      <c r="C36" s="9"/>
      <c r="D36" s="9"/>
      <c r="E36" s="9"/>
      <c r="F36" s="9"/>
      <c r="G36" s="9"/>
    </row>
    <row r="37" spans="1:7" x14ac:dyDescent="0.3">
      <c r="A37" s="10" t="s">
        <v>49</v>
      </c>
      <c r="B37" s="12"/>
      <c r="C37" s="13"/>
      <c r="D37" s="13"/>
      <c r="E37" s="13"/>
      <c r="F37" s="13"/>
      <c r="G37" s="13"/>
    </row>
    <row r="38" spans="1:7" x14ac:dyDescent="0.3">
      <c r="A38" s="11" t="s">
        <v>50</v>
      </c>
      <c r="B38" s="12" t="s">
        <v>51</v>
      </c>
      <c r="C38" s="13">
        <v>24775</v>
      </c>
      <c r="D38" s="13"/>
      <c r="E38" s="14">
        <f>SUM(F38-D38)</f>
        <v>75000</v>
      </c>
      <c r="F38" s="13">
        <v>75000</v>
      </c>
      <c r="G38" s="13">
        <v>75000</v>
      </c>
    </row>
    <row r="39" spans="1:7" x14ac:dyDescent="0.3">
      <c r="A39" s="11" t="s">
        <v>52</v>
      </c>
      <c r="B39" s="12" t="s">
        <v>53</v>
      </c>
      <c r="C39" s="13">
        <v>36000</v>
      </c>
      <c r="D39" s="13"/>
      <c r="E39" s="14">
        <f>SUM(F39-D39)</f>
        <v>30000</v>
      </c>
      <c r="F39" s="13">
        <v>30000</v>
      </c>
      <c r="G39" s="13">
        <v>30000</v>
      </c>
    </row>
    <row r="40" spans="1:7" x14ac:dyDescent="0.3">
      <c r="A40" s="11" t="s">
        <v>54</v>
      </c>
      <c r="B40" s="12" t="s">
        <v>55</v>
      </c>
      <c r="C40" s="13">
        <v>11282.73</v>
      </c>
      <c r="D40" s="13"/>
      <c r="E40" s="14">
        <f>SUM(F40-D40)</f>
        <v>15000</v>
      </c>
      <c r="F40" s="13">
        <v>15000</v>
      </c>
      <c r="G40" s="13">
        <v>15000</v>
      </c>
    </row>
    <row r="41" spans="1:7" x14ac:dyDescent="0.3">
      <c r="A41" s="11" t="s">
        <v>80</v>
      </c>
      <c r="B41" s="25" t="s">
        <v>81</v>
      </c>
      <c r="C41" s="19">
        <v>46140.5</v>
      </c>
      <c r="D41" s="13"/>
      <c r="E41" s="13"/>
      <c r="F41" s="13"/>
      <c r="G41" s="13"/>
    </row>
    <row r="42" spans="1:7" x14ac:dyDescent="0.3">
      <c r="A42" s="11" t="s">
        <v>56</v>
      </c>
      <c r="B42" s="12" t="s">
        <v>57</v>
      </c>
      <c r="C42" s="13">
        <v>24000</v>
      </c>
      <c r="D42" s="13"/>
      <c r="E42" s="14">
        <f>SUM(F42-D42)</f>
        <v>24000</v>
      </c>
      <c r="F42" s="19">
        <v>24000</v>
      </c>
      <c r="G42" s="19">
        <v>24000</v>
      </c>
    </row>
    <row r="43" spans="1:7" x14ac:dyDescent="0.3">
      <c r="A43" s="11" t="s">
        <v>85</v>
      </c>
      <c r="B43" s="12" t="s">
        <v>86</v>
      </c>
      <c r="C43" s="13">
        <v>79680</v>
      </c>
      <c r="D43" s="13"/>
      <c r="E43" s="13"/>
      <c r="F43" s="13"/>
      <c r="G43" s="13"/>
    </row>
    <row r="44" spans="1:7" x14ac:dyDescent="0.3">
      <c r="A44" s="11" t="s">
        <v>73</v>
      </c>
      <c r="B44" s="12" t="s">
        <v>74</v>
      </c>
      <c r="C44" s="13">
        <v>175000</v>
      </c>
      <c r="D44" s="13"/>
      <c r="E44" s="13"/>
      <c r="F44" s="13"/>
      <c r="G44" s="13"/>
    </row>
    <row r="45" spans="1:7" x14ac:dyDescent="0.3">
      <c r="A45" s="11" t="s">
        <v>58</v>
      </c>
      <c r="B45" s="12" t="s">
        <v>59</v>
      </c>
      <c r="C45" s="13"/>
      <c r="D45" s="13"/>
      <c r="E45" s="14">
        <f>SUM(F45-D45)</f>
        <v>10000</v>
      </c>
      <c r="F45" s="19">
        <v>10000</v>
      </c>
      <c r="G45" s="19">
        <v>20000</v>
      </c>
    </row>
    <row r="46" spans="1:7" x14ac:dyDescent="0.3">
      <c r="A46" s="11"/>
      <c r="B46" s="12"/>
      <c r="C46" s="13"/>
      <c r="D46" s="13"/>
      <c r="E46" s="13"/>
      <c r="F46" s="19"/>
      <c r="G46" s="19"/>
    </row>
    <row r="47" spans="1:7" x14ac:dyDescent="0.3">
      <c r="A47" s="10" t="s">
        <v>60</v>
      </c>
      <c r="B47" s="11"/>
      <c r="C47" s="13"/>
      <c r="D47" s="13"/>
      <c r="E47" s="13"/>
      <c r="F47" s="13"/>
      <c r="G47" s="13"/>
    </row>
    <row r="48" spans="1:7" x14ac:dyDescent="0.3">
      <c r="A48" s="28" t="s">
        <v>277</v>
      </c>
      <c r="B48" s="12" t="s">
        <v>105</v>
      </c>
      <c r="C48" s="13">
        <v>71352</v>
      </c>
      <c r="D48" s="13"/>
      <c r="E48" s="13"/>
      <c r="F48" s="13"/>
      <c r="G48" s="13"/>
    </row>
    <row r="49" spans="1:7" x14ac:dyDescent="0.3">
      <c r="A49" s="47"/>
      <c r="B49" s="12"/>
      <c r="C49" s="13"/>
      <c r="D49" s="13"/>
      <c r="E49" s="13"/>
      <c r="F49" s="13"/>
      <c r="G49" s="13"/>
    </row>
    <row r="50" spans="1:7" x14ac:dyDescent="0.3">
      <c r="A50" s="10" t="s">
        <v>109</v>
      </c>
      <c r="B50" s="12"/>
      <c r="C50" s="13"/>
      <c r="D50" s="13"/>
      <c r="E50" s="11"/>
      <c r="F50" s="11"/>
      <c r="G50" s="11"/>
    </row>
    <row r="51" spans="1:7" x14ac:dyDescent="0.3">
      <c r="A51" s="10" t="s">
        <v>161</v>
      </c>
      <c r="B51" s="12"/>
      <c r="C51" s="13"/>
      <c r="D51" s="13"/>
      <c r="E51" s="11"/>
      <c r="F51" s="11"/>
      <c r="G51" s="11"/>
    </row>
    <row r="52" spans="1:7" x14ac:dyDescent="0.3">
      <c r="A52" s="10" t="s">
        <v>203</v>
      </c>
      <c r="B52" s="12"/>
      <c r="C52" s="13"/>
      <c r="D52" s="13"/>
      <c r="E52" s="11"/>
      <c r="F52" s="11"/>
      <c r="G52" s="11"/>
    </row>
    <row r="53" spans="1:7" x14ac:dyDescent="0.3">
      <c r="A53" s="11" t="s">
        <v>201</v>
      </c>
      <c r="B53" s="12" t="s">
        <v>184</v>
      </c>
      <c r="C53" s="13">
        <v>281621.89</v>
      </c>
      <c r="D53" s="13">
        <v>121315.44</v>
      </c>
      <c r="E53" s="14">
        <f>SUM(F53-D53)</f>
        <v>184682.56</v>
      </c>
      <c r="F53" s="13">
        <v>305998</v>
      </c>
      <c r="G53" s="13">
        <v>345598</v>
      </c>
    </row>
    <row r="54" spans="1:7" x14ac:dyDescent="0.3">
      <c r="A54" s="11"/>
      <c r="B54" s="12"/>
      <c r="C54" s="11"/>
      <c r="D54" s="11"/>
      <c r="E54" s="11"/>
      <c r="F54" s="11"/>
      <c r="G54" s="11"/>
    </row>
    <row r="55" spans="1:7" x14ac:dyDescent="0.3">
      <c r="A55" s="20" t="s">
        <v>63</v>
      </c>
      <c r="B55" s="20"/>
      <c r="C55" s="21">
        <f>SUM(C12:C53)</f>
        <v>2304163.4</v>
      </c>
      <c r="D55" s="21">
        <f>SUM(D12:D45)+SUM(D50:D54)</f>
        <v>903822.28</v>
      </c>
      <c r="E55" s="21">
        <f>SUM(E12:E45)+SUM(E50:E54)</f>
        <v>1170990.72</v>
      </c>
      <c r="F55" s="21">
        <f>SUM(F12:F45)+SUM(F50:F54)</f>
        <v>2074813</v>
      </c>
      <c r="G55" s="21">
        <f>SUM(G12:G45)+SUM(G50:G54)</f>
        <v>2151346</v>
      </c>
    </row>
    <row r="58" spans="1:7" x14ac:dyDescent="0.3">
      <c r="A58" s="1" t="s">
        <v>64</v>
      </c>
      <c r="B58" s="1" t="s">
        <v>66</v>
      </c>
      <c r="E58" s="1" t="s">
        <v>69</v>
      </c>
    </row>
    <row r="61" spans="1:7" x14ac:dyDescent="0.3">
      <c r="A61" s="22" t="s">
        <v>404</v>
      </c>
      <c r="C61" s="161" t="s">
        <v>67</v>
      </c>
      <c r="D61" s="161"/>
      <c r="F61" s="161" t="s">
        <v>70</v>
      </c>
      <c r="G61" s="161"/>
    </row>
    <row r="62" spans="1:7" x14ac:dyDescent="0.3">
      <c r="A62" s="23" t="s">
        <v>65</v>
      </c>
      <c r="C62" s="166" t="s">
        <v>68</v>
      </c>
      <c r="D62" s="166"/>
      <c r="F62" s="166" t="s">
        <v>71</v>
      </c>
      <c r="G62" s="166"/>
    </row>
  </sheetData>
  <mergeCells count="8">
    <mergeCell ref="A1:G1"/>
    <mergeCell ref="A2:G2"/>
    <mergeCell ref="D5:F5"/>
    <mergeCell ref="C62:D62"/>
    <mergeCell ref="F61:G61"/>
    <mergeCell ref="F62:G62"/>
    <mergeCell ref="D32:F32"/>
    <mergeCell ref="C61:D61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50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view="pageLayout" topLeftCell="A67" zoomScaleNormal="100" workbookViewId="0">
      <selection activeCell="A77" sqref="A77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357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9"/>
      <c r="B9" s="9"/>
      <c r="C9" s="9"/>
      <c r="D9" s="9"/>
      <c r="E9" s="9"/>
      <c r="F9" s="9"/>
      <c r="G9" s="9"/>
    </row>
    <row r="10" spans="1:7" x14ac:dyDescent="0.3">
      <c r="A10" s="10" t="s">
        <v>20</v>
      </c>
      <c r="B10" s="11"/>
      <c r="C10" s="33"/>
      <c r="D10" s="33"/>
      <c r="E10" s="33"/>
      <c r="F10" s="34"/>
      <c r="G10" s="34"/>
    </row>
    <row r="11" spans="1:7" x14ac:dyDescent="0.3">
      <c r="A11" s="11" t="s">
        <v>21</v>
      </c>
      <c r="B11" s="11"/>
      <c r="C11" s="33"/>
      <c r="D11" s="33"/>
      <c r="E11" s="33"/>
      <c r="F11" s="34"/>
      <c r="G11" s="34"/>
    </row>
    <row r="12" spans="1:7" x14ac:dyDescent="0.3">
      <c r="A12" s="11" t="s">
        <v>32</v>
      </c>
      <c r="B12" s="12" t="s">
        <v>23</v>
      </c>
      <c r="C12" s="38"/>
      <c r="D12" s="38"/>
      <c r="E12" s="38"/>
      <c r="F12" s="13"/>
      <c r="G12" s="13">
        <v>471756</v>
      </c>
    </row>
    <row r="13" spans="1:7" x14ac:dyDescent="0.3">
      <c r="A13" s="11" t="s">
        <v>24</v>
      </c>
      <c r="B13" s="12"/>
      <c r="C13" s="37"/>
      <c r="D13" s="38"/>
      <c r="E13" s="37"/>
      <c r="F13" s="13"/>
      <c r="G13" s="13"/>
    </row>
    <row r="14" spans="1:7" x14ac:dyDescent="0.3">
      <c r="A14" s="11" t="s">
        <v>33</v>
      </c>
      <c r="B14" s="12" t="s">
        <v>25</v>
      </c>
      <c r="C14" s="38"/>
      <c r="D14" s="38"/>
      <c r="E14" s="38"/>
      <c r="F14" s="13"/>
      <c r="G14" s="13">
        <v>24000</v>
      </c>
    </row>
    <row r="15" spans="1:7" x14ac:dyDescent="0.3">
      <c r="A15" s="11" t="s">
        <v>36</v>
      </c>
      <c r="B15" s="12" t="s">
        <v>28</v>
      </c>
      <c r="C15" s="38"/>
      <c r="D15" s="38"/>
      <c r="E15" s="38"/>
      <c r="F15" s="13"/>
      <c r="G15" s="13">
        <v>6000</v>
      </c>
    </row>
    <row r="16" spans="1:7" x14ac:dyDescent="0.3">
      <c r="A16" s="11" t="s">
        <v>217</v>
      </c>
      <c r="B16" s="12" t="s">
        <v>216</v>
      </c>
      <c r="C16" s="38"/>
      <c r="D16" s="38"/>
      <c r="E16" s="38"/>
      <c r="F16" s="13"/>
      <c r="G16" s="13">
        <v>5000</v>
      </c>
    </row>
    <row r="17" spans="1:7" x14ac:dyDescent="0.3">
      <c r="A17" s="11" t="s">
        <v>38</v>
      </c>
      <c r="B17" s="12" t="s">
        <v>30</v>
      </c>
      <c r="C17" s="38"/>
      <c r="D17" s="38"/>
      <c r="E17" s="38"/>
      <c r="F17" s="13"/>
      <c r="G17" s="13">
        <v>39313</v>
      </c>
    </row>
    <row r="18" spans="1:7" x14ac:dyDescent="0.3">
      <c r="A18" s="11" t="s">
        <v>37</v>
      </c>
      <c r="B18" s="12" t="s">
        <v>29</v>
      </c>
      <c r="C18" s="38"/>
      <c r="D18" s="38"/>
      <c r="E18" s="38"/>
      <c r="F18" s="13"/>
      <c r="G18" s="13">
        <v>5000</v>
      </c>
    </row>
    <row r="19" spans="1:7" x14ac:dyDescent="0.3">
      <c r="A19" s="11" t="s">
        <v>39</v>
      </c>
      <c r="B19" s="12" t="s">
        <v>143</v>
      </c>
      <c r="C19" s="38"/>
      <c r="D19" s="38"/>
      <c r="E19" s="38"/>
      <c r="F19" s="13"/>
      <c r="G19" s="13">
        <v>39313</v>
      </c>
    </row>
    <row r="20" spans="1:7" x14ac:dyDescent="0.3">
      <c r="A20" s="11" t="s">
        <v>31</v>
      </c>
      <c r="B20" s="12"/>
      <c r="C20" s="37"/>
      <c r="D20" s="38"/>
      <c r="E20" s="37"/>
      <c r="F20" s="13"/>
      <c r="G20" s="13"/>
    </row>
    <row r="21" spans="1:7" x14ac:dyDescent="0.3">
      <c r="A21" s="11" t="s">
        <v>40</v>
      </c>
      <c r="B21" s="12" t="s">
        <v>41</v>
      </c>
      <c r="C21" s="38"/>
      <c r="D21" s="38"/>
      <c r="E21" s="38"/>
      <c r="F21" s="13"/>
      <c r="G21" s="13">
        <v>56611</v>
      </c>
    </row>
    <row r="22" spans="1:7" x14ac:dyDescent="0.3">
      <c r="A22" s="11" t="s">
        <v>252</v>
      </c>
      <c r="B22" s="12" t="s">
        <v>42</v>
      </c>
      <c r="C22" s="38"/>
      <c r="D22" s="38"/>
      <c r="E22" s="38"/>
      <c r="F22" s="13"/>
      <c r="G22" s="13">
        <v>1200</v>
      </c>
    </row>
    <row r="23" spans="1:7" x14ac:dyDescent="0.3">
      <c r="A23" s="11" t="s">
        <v>253</v>
      </c>
      <c r="B23" s="12" t="s">
        <v>43</v>
      </c>
      <c r="C23" s="38"/>
      <c r="D23" s="38"/>
      <c r="E23" s="38"/>
      <c r="F23" s="13"/>
      <c r="G23" s="13">
        <v>9436</v>
      </c>
    </row>
    <row r="24" spans="1:7" x14ac:dyDescent="0.3">
      <c r="A24" s="11" t="s">
        <v>44</v>
      </c>
      <c r="B24" s="12" t="s">
        <v>45</v>
      </c>
      <c r="C24" s="38"/>
      <c r="D24" s="38"/>
      <c r="E24" s="38"/>
      <c r="F24" s="13"/>
      <c r="G24" s="13">
        <v>1200</v>
      </c>
    </row>
    <row r="25" spans="1:7" x14ac:dyDescent="0.3">
      <c r="A25" s="11"/>
      <c r="B25" s="12"/>
      <c r="C25" s="37"/>
      <c r="D25" s="38"/>
      <c r="E25" s="38"/>
      <c r="F25" s="13"/>
      <c r="G25" s="13"/>
    </row>
    <row r="26" spans="1:7" x14ac:dyDescent="0.3">
      <c r="A26" s="10" t="s">
        <v>49</v>
      </c>
      <c r="B26" s="11"/>
      <c r="C26" s="11"/>
      <c r="D26" s="11"/>
      <c r="E26" s="11"/>
      <c r="F26" s="11"/>
      <c r="G26" s="11"/>
    </row>
    <row r="27" spans="1:7" x14ac:dyDescent="0.3">
      <c r="A27" s="11" t="s">
        <v>358</v>
      </c>
      <c r="B27" s="23" t="s">
        <v>51</v>
      </c>
      <c r="C27" s="13"/>
      <c r="D27" s="13">
        <v>966</v>
      </c>
      <c r="E27" s="13">
        <f>SUM(F27-D27)</f>
        <v>17784</v>
      </c>
      <c r="F27" s="13">
        <v>18750</v>
      </c>
      <c r="G27" s="13">
        <v>18750</v>
      </c>
    </row>
    <row r="28" spans="1:7" x14ac:dyDescent="0.3">
      <c r="A28" s="11" t="s">
        <v>52</v>
      </c>
      <c r="B28" s="12" t="s">
        <v>53</v>
      </c>
      <c r="C28" s="13"/>
      <c r="D28" s="13"/>
      <c r="E28" s="13">
        <f t="shared" ref="E28:E29" si="0">SUM(F28-D28)</f>
        <v>18750</v>
      </c>
      <c r="F28" s="13">
        <v>18750</v>
      </c>
      <c r="G28" s="13">
        <v>18750</v>
      </c>
    </row>
    <row r="29" spans="1:7" x14ac:dyDescent="0.3">
      <c r="A29" s="11" t="s">
        <v>54</v>
      </c>
      <c r="B29" s="12" t="s">
        <v>55</v>
      </c>
      <c r="C29" s="13">
        <v>10827.23</v>
      </c>
      <c r="D29" s="13"/>
      <c r="E29" s="13">
        <f t="shared" si="0"/>
        <v>15000</v>
      </c>
      <c r="F29" s="13">
        <v>15000</v>
      </c>
      <c r="G29" s="13">
        <v>15000</v>
      </c>
    </row>
    <row r="30" spans="1:7" x14ac:dyDescent="0.3">
      <c r="A30" s="11"/>
      <c r="B30" s="12"/>
      <c r="C30" s="13"/>
      <c r="D30" s="13"/>
      <c r="E30" s="13"/>
      <c r="F30" s="13"/>
      <c r="G30" s="13"/>
    </row>
    <row r="31" spans="1:7" x14ac:dyDescent="0.3">
      <c r="A31" s="15"/>
      <c r="B31" s="16"/>
      <c r="C31" s="17"/>
      <c r="D31" s="17"/>
      <c r="E31" s="17"/>
      <c r="F31" s="17"/>
      <c r="G31" s="17"/>
    </row>
    <row r="32" spans="1:7" x14ac:dyDescent="0.3">
      <c r="A32" s="3"/>
      <c r="B32" s="3"/>
      <c r="C32" s="3"/>
      <c r="D32" s="163" t="s">
        <v>9</v>
      </c>
      <c r="E32" s="164"/>
      <c r="F32" s="165"/>
      <c r="G32" s="4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9"/>
      <c r="B36" s="9"/>
      <c r="C36" s="9"/>
      <c r="D36" s="9"/>
      <c r="E36" s="9"/>
      <c r="F36" s="9"/>
      <c r="G36" s="9"/>
    </row>
    <row r="37" spans="1:7" x14ac:dyDescent="0.3">
      <c r="A37" s="10" t="s">
        <v>60</v>
      </c>
      <c r="B37" s="11"/>
      <c r="C37" s="13"/>
      <c r="D37" s="13"/>
      <c r="E37" s="13"/>
      <c r="F37" s="13"/>
      <c r="G37" s="13"/>
    </row>
    <row r="38" spans="1:7" x14ac:dyDescent="0.3">
      <c r="A38" s="10" t="s">
        <v>268</v>
      </c>
      <c r="B38" s="12" t="s">
        <v>78</v>
      </c>
      <c r="C38" s="13"/>
      <c r="D38" s="11"/>
      <c r="E38" s="11"/>
      <c r="F38" s="13"/>
      <c r="G38" s="13"/>
    </row>
    <row r="39" spans="1:7" x14ac:dyDescent="0.3">
      <c r="A39" s="47" t="s">
        <v>462</v>
      </c>
      <c r="B39" s="12"/>
      <c r="C39" s="13"/>
      <c r="D39" s="13"/>
      <c r="E39" s="13">
        <f t="shared" ref="E39" si="1">SUM(F39-D39)</f>
        <v>30000</v>
      </c>
      <c r="F39" s="13">
        <v>30000</v>
      </c>
      <c r="G39" s="13"/>
    </row>
    <row r="40" spans="1:7" x14ac:dyDescent="0.3">
      <c r="A40" s="28" t="s">
        <v>457</v>
      </c>
      <c r="B40" s="12" t="s">
        <v>62</v>
      </c>
      <c r="C40" s="13"/>
      <c r="D40" s="11"/>
      <c r="E40" s="11"/>
      <c r="F40" s="13"/>
      <c r="G40" s="13"/>
    </row>
    <row r="41" spans="1:7" x14ac:dyDescent="0.3">
      <c r="A41" s="47" t="s">
        <v>577</v>
      </c>
      <c r="B41" s="12"/>
      <c r="C41" s="13"/>
      <c r="D41" s="13"/>
      <c r="E41" s="13">
        <f t="shared" ref="E41:E42" si="2">SUM(F41-D41)</f>
        <v>15000</v>
      </c>
      <c r="F41" s="13">
        <v>15000</v>
      </c>
      <c r="G41" s="13"/>
    </row>
    <row r="42" spans="1:7" x14ac:dyDescent="0.3">
      <c r="A42" s="47" t="s">
        <v>578</v>
      </c>
      <c r="B42" s="12"/>
      <c r="C42" s="13"/>
      <c r="D42" s="13"/>
      <c r="E42" s="13">
        <f t="shared" si="2"/>
        <v>50000</v>
      </c>
      <c r="F42" s="13">
        <v>50000</v>
      </c>
      <c r="G42" s="13"/>
    </row>
    <row r="43" spans="1:7" x14ac:dyDescent="0.3">
      <c r="A43" s="28" t="s">
        <v>384</v>
      </c>
      <c r="B43" s="12" t="s">
        <v>105</v>
      </c>
      <c r="C43" s="13"/>
      <c r="D43" s="11"/>
      <c r="E43" s="11"/>
      <c r="F43" s="13"/>
      <c r="G43" s="13"/>
    </row>
    <row r="44" spans="1:7" x14ac:dyDescent="0.3">
      <c r="A44" s="47" t="s">
        <v>682</v>
      </c>
      <c r="B44" s="12"/>
      <c r="C44" s="13"/>
      <c r="D44" s="11"/>
      <c r="E44" s="11"/>
      <c r="F44" s="13"/>
      <c r="G44" s="13">
        <v>30000</v>
      </c>
    </row>
    <row r="45" spans="1:7" x14ac:dyDescent="0.3">
      <c r="A45" s="47" t="s">
        <v>579</v>
      </c>
      <c r="B45" s="12"/>
      <c r="C45" s="13"/>
      <c r="D45" s="13"/>
      <c r="E45" s="13">
        <f t="shared" ref="E45" si="3">SUM(F45-D45)</f>
        <v>15000</v>
      </c>
      <c r="F45" s="13">
        <v>15000</v>
      </c>
      <c r="G45" s="13"/>
    </row>
    <row r="46" spans="1:7" x14ac:dyDescent="0.3">
      <c r="A46" s="47"/>
      <c r="B46" s="12"/>
      <c r="C46" s="13"/>
      <c r="D46" s="13"/>
      <c r="E46" s="13"/>
      <c r="F46" s="13"/>
      <c r="G46" s="13"/>
    </row>
    <row r="47" spans="1:7" x14ac:dyDescent="0.3">
      <c r="A47" s="10" t="s">
        <v>109</v>
      </c>
      <c r="B47" s="12"/>
      <c r="C47" s="11"/>
      <c r="D47" s="13"/>
      <c r="E47" s="11"/>
      <c r="F47" s="11"/>
      <c r="G47" s="11"/>
    </row>
    <row r="48" spans="1:7" x14ac:dyDescent="0.3">
      <c r="A48" s="10" t="s">
        <v>274</v>
      </c>
      <c r="B48" s="12"/>
      <c r="C48" s="11"/>
      <c r="D48" s="13"/>
      <c r="E48" s="11"/>
      <c r="F48" s="11"/>
      <c r="G48" s="11"/>
    </row>
    <row r="49" spans="1:7" x14ac:dyDescent="0.3">
      <c r="A49" s="10" t="s">
        <v>187</v>
      </c>
      <c r="B49" s="12"/>
      <c r="C49" s="11"/>
      <c r="D49" s="13"/>
      <c r="E49" s="11"/>
      <c r="F49" s="11"/>
      <c r="G49" s="11"/>
    </row>
    <row r="50" spans="1:7" x14ac:dyDescent="0.3">
      <c r="A50" s="28" t="s">
        <v>818</v>
      </c>
      <c r="B50" s="12"/>
      <c r="C50" s="11"/>
      <c r="D50" s="13"/>
      <c r="E50" s="11"/>
      <c r="F50" s="11"/>
      <c r="G50" s="11"/>
    </row>
    <row r="51" spans="1:7" x14ac:dyDescent="0.3">
      <c r="A51" s="11" t="s">
        <v>358</v>
      </c>
      <c r="B51" s="23" t="s">
        <v>51</v>
      </c>
      <c r="C51" s="13">
        <v>10000</v>
      </c>
      <c r="D51" s="13"/>
      <c r="E51" s="13">
        <f>SUM(F51-D51)</f>
        <v>15000</v>
      </c>
      <c r="F51" s="13">
        <v>15000</v>
      </c>
      <c r="G51" s="13">
        <v>25000</v>
      </c>
    </row>
    <row r="52" spans="1:7" x14ac:dyDescent="0.3">
      <c r="A52" s="11" t="s">
        <v>52</v>
      </c>
      <c r="B52" s="12" t="s">
        <v>53</v>
      </c>
      <c r="C52" s="13"/>
      <c r="D52" s="13"/>
      <c r="E52" s="13">
        <f t="shared" ref="E52:E55" si="4">SUM(F52-D52)</f>
        <v>15000</v>
      </c>
      <c r="F52" s="13">
        <v>15000</v>
      </c>
      <c r="G52" s="13">
        <v>25000</v>
      </c>
    </row>
    <row r="53" spans="1:7" x14ac:dyDescent="0.3">
      <c r="A53" s="11" t="s">
        <v>54</v>
      </c>
      <c r="B53" s="12" t="s">
        <v>55</v>
      </c>
      <c r="C53" s="13">
        <v>14823.65</v>
      </c>
      <c r="D53" s="13"/>
      <c r="E53" s="13">
        <f t="shared" si="4"/>
        <v>20000</v>
      </c>
      <c r="F53" s="13">
        <v>20000</v>
      </c>
      <c r="G53" s="19">
        <v>20000</v>
      </c>
    </row>
    <row r="54" spans="1:7" x14ac:dyDescent="0.3">
      <c r="A54" s="47" t="s">
        <v>244</v>
      </c>
      <c r="B54" s="12" t="s">
        <v>57</v>
      </c>
      <c r="C54" s="13"/>
      <c r="D54" s="13"/>
      <c r="E54" s="13"/>
      <c r="F54" s="19"/>
      <c r="G54" s="19">
        <v>12000</v>
      </c>
    </row>
    <row r="55" spans="1:7" x14ac:dyDescent="0.3">
      <c r="A55" s="47" t="s">
        <v>227</v>
      </c>
      <c r="B55" s="12" t="s">
        <v>103</v>
      </c>
      <c r="C55" s="13">
        <v>24000</v>
      </c>
      <c r="D55" s="13">
        <v>111400</v>
      </c>
      <c r="E55" s="13">
        <f t="shared" si="4"/>
        <v>38600</v>
      </c>
      <c r="F55" s="19">
        <v>150000</v>
      </c>
      <c r="G55" s="19">
        <v>150000</v>
      </c>
    </row>
    <row r="56" spans="1:7" x14ac:dyDescent="0.3">
      <c r="A56" s="28" t="s">
        <v>683</v>
      </c>
      <c r="B56" s="12"/>
      <c r="C56" s="13"/>
      <c r="D56" s="13"/>
      <c r="E56" s="13"/>
      <c r="F56" s="19"/>
      <c r="G56" s="19"/>
    </row>
    <row r="57" spans="1:7" x14ac:dyDescent="0.3">
      <c r="A57" s="11" t="s">
        <v>52</v>
      </c>
      <c r="B57" s="12" t="s">
        <v>53</v>
      </c>
      <c r="C57" s="13"/>
      <c r="D57" s="13"/>
      <c r="E57" s="13"/>
      <c r="F57" s="19"/>
      <c r="G57" s="19">
        <v>40000</v>
      </c>
    </row>
    <row r="58" spans="1:7" x14ac:dyDescent="0.3">
      <c r="A58" s="47" t="s">
        <v>415</v>
      </c>
      <c r="B58" s="12" t="s">
        <v>94</v>
      </c>
      <c r="C58" s="13"/>
      <c r="D58" s="13"/>
      <c r="E58" s="13"/>
      <c r="F58" s="19"/>
      <c r="G58" s="19">
        <v>20000</v>
      </c>
    </row>
    <row r="59" spans="1:7" x14ac:dyDescent="0.3">
      <c r="A59" s="28" t="s">
        <v>684</v>
      </c>
      <c r="B59" s="12"/>
      <c r="C59" s="13"/>
      <c r="D59" s="13"/>
      <c r="E59" s="13"/>
      <c r="F59" s="19"/>
      <c r="G59" s="19"/>
    </row>
    <row r="60" spans="1:7" x14ac:dyDescent="0.3">
      <c r="A60" s="47" t="s">
        <v>222</v>
      </c>
      <c r="B60" s="12" t="s">
        <v>184</v>
      </c>
      <c r="C60" s="13"/>
      <c r="D60" s="13"/>
      <c r="E60" s="13"/>
      <c r="F60" s="19"/>
      <c r="G60" s="19">
        <v>115200</v>
      </c>
    </row>
    <row r="61" spans="1:7" x14ac:dyDescent="0.3">
      <c r="A61" s="28" t="s">
        <v>685</v>
      </c>
      <c r="B61" s="12"/>
      <c r="C61" s="11"/>
      <c r="D61" s="13"/>
      <c r="E61" s="11"/>
      <c r="F61" s="125"/>
      <c r="G61" s="125"/>
    </row>
    <row r="62" spans="1:7" x14ac:dyDescent="0.3">
      <c r="A62" s="59" t="s">
        <v>227</v>
      </c>
      <c r="B62" s="16" t="s">
        <v>103</v>
      </c>
      <c r="C62" s="17"/>
      <c r="D62" s="17"/>
      <c r="E62" s="17"/>
      <c r="F62" s="17"/>
      <c r="G62" s="17">
        <v>100000</v>
      </c>
    </row>
    <row r="63" spans="1:7" x14ac:dyDescent="0.3">
      <c r="A63" s="3"/>
      <c r="B63" s="3"/>
      <c r="C63" s="3"/>
      <c r="D63" s="163" t="s">
        <v>9</v>
      </c>
      <c r="E63" s="164"/>
      <c r="F63" s="165"/>
      <c r="G63" s="4"/>
    </row>
    <row r="64" spans="1:7" x14ac:dyDescent="0.3">
      <c r="A64" s="5" t="s">
        <v>2</v>
      </c>
      <c r="B64" s="5" t="s">
        <v>4</v>
      </c>
      <c r="C64" s="5" t="s">
        <v>6</v>
      </c>
      <c r="D64" s="5" t="s">
        <v>10</v>
      </c>
      <c r="E64" s="5" t="s">
        <v>12</v>
      </c>
      <c r="F64" s="6" t="s">
        <v>14</v>
      </c>
      <c r="G64" s="6" t="s">
        <v>15</v>
      </c>
    </row>
    <row r="65" spans="1:7" x14ac:dyDescent="0.3">
      <c r="A65" s="5"/>
      <c r="B65" s="5"/>
      <c r="C65" s="5" t="s">
        <v>7</v>
      </c>
      <c r="D65" s="5" t="s">
        <v>7</v>
      </c>
      <c r="E65" s="5" t="s">
        <v>13</v>
      </c>
      <c r="F65" s="6"/>
      <c r="G65" s="6" t="s">
        <v>16</v>
      </c>
    </row>
    <row r="66" spans="1:7" x14ac:dyDescent="0.3">
      <c r="A66" s="7" t="s">
        <v>3</v>
      </c>
      <c r="B66" s="7" t="s">
        <v>5</v>
      </c>
      <c r="C66" s="7" t="s">
        <v>8</v>
      </c>
      <c r="D66" s="7" t="s">
        <v>11</v>
      </c>
      <c r="E66" s="7" t="s">
        <v>17</v>
      </c>
      <c r="F66" s="8" t="s">
        <v>18</v>
      </c>
      <c r="G66" s="8" t="s">
        <v>19</v>
      </c>
    </row>
    <row r="67" spans="1:7" x14ac:dyDescent="0.3">
      <c r="A67" s="9"/>
      <c r="B67" s="9"/>
      <c r="C67" s="9"/>
      <c r="D67" s="9"/>
      <c r="E67" s="9"/>
      <c r="F67" s="9"/>
      <c r="G67" s="9"/>
    </row>
    <row r="68" spans="1:7" x14ac:dyDescent="0.3">
      <c r="A68" s="28" t="s">
        <v>686</v>
      </c>
      <c r="B68" s="12"/>
      <c r="C68" s="11"/>
      <c r="D68" s="13"/>
      <c r="E68" s="11"/>
      <c r="F68" s="125"/>
      <c r="G68" s="125"/>
    </row>
    <row r="69" spans="1:7" x14ac:dyDescent="0.3">
      <c r="A69" s="47" t="s">
        <v>227</v>
      </c>
      <c r="B69" s="12" t="s">
        <v>103</v>
      </c>
      <c r="C69" s="13"/>
      <c r="D69" s="13"/>
      <c r="E69" s="13"/>
      <c r="F69" s="13"/>
      <c r="G69" s="13">
        <v>50000</v>
      </c>
    </row>
    <row r="70" spans="1:7" x14ac:dyDescent="0.3">
      <c r="A70" s="28" t="s">
        <v>417</v>
      </c>
      <c r="B70" s="12"/>
      <c r="C70" s="11"/>
      <c r="D70" s="13"/>
      <c r="E70" s="11"/>
      <c r="F70" s="11"/>
      <c r="G70" s="11"/>
    </row>
    <row r="71" spans="1:7" x14ac:dyDescent="0.3">
      <c r="A71" s="11" t="s">
        <v>52</v>
      </c>
      <c r="B71" s="12" t="s">
        <v>53</v>
      </c>
      <c r="C71" s="13">
        <v>16100</v>
      </c>
      <c r="D71" s="13"/>
      <c r="E71" s="13"/>
      <c r="F71" s="13"/>
      <c r="G71" s="13"/>
    </row>
    <row r="72" spans="1:7" x14ac:dyDescent="0.3">
      <c r="A72" s="47" t="s">
        <v>240</v>
      </c>
      <c r="B72" s="12" t="s">
        <v>81</v>
      </c>
      <c r="C72" s="11"/>
      <c r="D72" s="13"/>
      <c r="E72" s="13"/>
      <c r="F72" s="13"/>
      <c r="G72" s="13"/>
    </row>
    <row r="73" spans="1:7" x14ac:dyDescent="0.3">
      <c r="A73" s="47" t="s">
        <v>227</v>
      </c>
      <c r="B73" s="12" t="s">
        <v>103</v>
      </c>
      <c r="C73" s="13"/>
      <c r="D73" s="13">
        <v>30720</v>
      </c>
      <c r="E73" s="13">
        <f>SUM(F73-D73)</f>
        <v>169280</v>
      </c>
      <c r="F73" s="13">
        <v>200000</v>
      </c>
      <c r="G73" s="13"/>
    </row>
    <row r="74" spans="1:7" x14ac:dyDescent="0.3">
      <c r="A74" s="47"/>
      <c r="B74" s="12"/>
      <c r="C74" s="13"/>
      <c r="D74" s="13"/>
      <c r="E74" s="13"/>
      <c r="F74" s="13"/>
      <c r="G74" s="13"/>
    </row>
    <row r="75" spans="1:7" x14ac:dyDescent="0.3">
      <c r="A75" s="59"/>
      <c r="B75" s="16"/>
      <c r="C75" s="17"/>
      <c r="D75" s="17"/>
      <c r="E75" s="17"/>
      <c r="F75" s="17"/>
      <c r="G75" s="17"/>
    </row>
    <row r="76" spans="1:7" x14ac:dyDescent="0.3">
      <c r="A76" s="20" t="s">
        <v>63</v>
      </c>
      <c r="B76" s="20"/>
      <c r="C76" s="21">
        <f>SUM(C10:C75)</f>
        <v>75750.880000000005</v>
      </c>
      <c r="D76" s="21">
        <f t="shared" ref="D76:G76" si="5">SUM(D10:D75)</f>
        <v>143086</v>
      </c>
      <c r="E76" s="21">
        <f t="shared" si="5"/>
        <v>419414</v>
      </c>
      <c r="F76" s="21">
        <f t="shared" si="5"/>
        <v>562500</v>
      </c>
      <c r="G76" s="21">
        <f t="shared" si="5"/>
        <v>1298529</v>
      </c>
    </row>
    <row r="77" spans="1:7" x14ac:dyDescent="0.3">
      <c r="A77" s="1" t="s">
        <v>823</v>
      </c>
    </row>
    <row r="79" spans="1:7" x14ac:dyDescent="0.3">
      <c r="A79" s="1" t="s">
        <v>64</v>
      </c>
      <c r="B79" s="1" t="s">
        <v>66</v>
      </c>
      <c r="E79" s="1" t="s">
        <v>69</v>
      </c>
    </row>
    <row r="82" spans="1:7" x14ac:dyDescent="0.3">
      <c r="A82" s="22" t="s">
        <v>249</v>
      </c>
      <c r="C82" s="161" t="s">
        <v>67</v>
      </c>
      <c r="D82" s="161"/>
      <c r="F82" s="161" t="s">
        <v>70</v>
      </c>
      <c r="G82" s="161"/>
    </row>
    <row r="83" spans="1:7" x14ac:dyDescent="0.3">
      <c r="A83" s="23" t="s">
        <v>239</v>
      </c>
      <c r="C83" s="166" t="s">
        <v>68</v>
      </c>
      <c r="D83" s="166"/>
      <c r="F83" s="166" t="s">
        <v>71</v>
      </c>
      <c r="G83" s="166"/>
    </row>
  </sheetData>
  <mergeCells count="9">
    <mergeCell ref="C83:D83"/>
    <mergeCell ref="F83:G83"/>
    <mergeCell ref="A1:G1"/>
    <mergeCell ref="A2:G2"/>
    <mergeCell ref="D5:F5"/>
    <mergeCell ref="C82:D82"/>
    <mergeCell ref="F82:G82"/>
    <mergeCell ref="D32:F32"/>
    <mergeCell ref="D63:F63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&amp;C&amp;"Arial,Regular"&amp;9 114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Layout" topLeftCell="A40" zoomScaleNormal="100" workbookViewId="0">
      <selection activeCell="A52" sqref="A52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120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9"/>
      <c r="B9" s="9"/>
      <c r="C9" s="9"/>
      <c r="D9" s="9"/>
      <c r="E9" s="9"/>
      <c r="F9" s="9"/>
      <c r="G9" s="9"/>
    </row>
    <row r="10" spans="1:7" x14ac:dyDescent="0.3">
      <c r="A10" s="10" t="s">
        <v>20</v>
      </c>
      <c r="B10" s="11"/>
      <c r="C10" s="11"/>
      <c r="D10" s="11"/>
      <c r="E10" s="11"/>
      <c r="F10" s="11"/>
      <c r="G10" s="11"/>
    </row>
    <row r="11" spans="1:7" x14ac:dyDescent="0.3">
      <c r="A11" s="11" t="s">
        <v>21</v>
      </c>
      <c r="B11" s="11"/>
      <c r="C11" s="13"/>
      <c r="D11" s="13"/>
      <c r="E11" s="13"/>
      <c r="F11" s="13"/>
      <c r="G11" s="13"/>
    </row>
    <row r="12" spans="1:7" x14ac:dyDescent="0.3">
      <c r="A12" s="11" t="s">
        <v>32</v>
      </c>
      <c r="B12" s="12" t="s">
        <v>23</v>
      </c>
      <c r="C12" s="13">
        <v>918804</v>
      </c>
      <c r="D12" s="13">
        <v>468408</v>
      </c>
      <c r="E12" s="13">
        <f>SUM(F12-D12)</f>
        <v>468408</v>
      </c>
      <c r="F12" s="13">
        <v>936816</v>
      </c>
      <c r="G12" s="13">
        <v>952104</v>
      </c>
    </row>
    <row r="13" spans="1:7" x14ac:dyDescent="0.3">
      <c r="A13" s="11" t="s">
        <v>24</v>
      </c>
      <c r="B13" s="12"/>
      <c r="C13" s="13"/>
      <c r="D13" s="13"/>
      <c r="E13" s="13"/>
      <c r="F13" s="13"/>
      <c r="G13" s="13"/>
    </row>
    <row r="14" spans="1:7" x14ac:dyDescent="0.3">
      <c r="A14" s="11" t="s">
        <v>33</v>
      </c>
      <c r="B14" s="12" t="s">
        <v>25</v>
      </c>
      <c r="C14" s="13">
        <v>24000</v>
      </c>
      <c r="D14" s="13">
        <v>14000</v>
      </c>
      <c r="E14" s="13">
        <f t="shared" ref="E14:E21" si="0">SUM(F14-D14)</f>
        <v>10000</v>
      </c>
      <c r="F14" s="13">
        <v>24000</v>
      </c>
      <c r="G14" s="13">
        <v>24000</v>
      </c>
    </row>
    <row r="15" spans="1:7" x14ac:dyDescent="0.3">
      <c r="A15" s="11" t="s">
        <v>34</v>
      </c>
      <c r="B15" s="12" t="s">
        <v>26</v>
      </c>
      <c r="C15" s="13">
        <v>81000</v>
      </c>
      <c r="D15" s="13">
        <v>40500</v>
      </c>
      <c r="E15" s="13">
        <f t="shared" si="0"/>
        <v>40500</v>
      </c>
      <c r="F15" s="13">
        <v>81000</v>
      </c>
      <c r="G15" s="13">
        <v>81000</v>
      </c>
    </row>
    <row r="16" spans="1:7" x14ac:dyDescent="0.3">
      <c r="A16" s="11" t="s">
        <v>35</v>
      </c>
      <c r="B16" s="12" t="s">
        <v>27</v>
      </c>
      <c r="C16" s="13">
        <v>81000</v>
      </c>
      <c r="D16" s="13">
        <v>40500</v>
      </c>
      <c r="E16" s="13">
        <f t="shared" si="0"/>
        <v>40500</v>
      </c>
      <c r="F16" s="13">
        <v>81000</v>
      </c>
      <c r="G16" s="13">
        <v>81000</v>
      </c>
    </row>
    <row r="17" spans="1:7" x14ac:dyDescent="0.3">
      <c r="A17" s="11" t="s">
        <v>36</v>
      </c>
      <c r="B17" s="12" t="s">
        <v>28</v>
      </c>
      <c r="C17" s="13">
        <v>6000</v>
      </c>
      <c r="D17" s="13">
        <v>6000</v>
      </c>
      <c r="E17" s="13"/>
      <c r="F17" s="13">
        <v>6000</v>
      </c>
      <c r="G17" s="13">
        <v>6000</v>
      </c>
    </row>
    <row r="18" spans="1:7" x14ac:dyDescent="0.3">
      <c r="A18" s="11" t="s">
        <v>217</v>
      </c>
      <c r="B18" s="12" t="s">
        <v>216</v>
      </c>
      <c r="C18" s="13">
        <v>5000</v>
      </c>
      <c r="D18" s="13"/>
      <c r="E18" s="13">
        <f t="shared" si="0"/>
        <v>5000</v>
      </c>
      <c r="F18" s="13">
        <v>5000</v>
      </c>
      <c r="G18" s="13">
        <v>5000</v>
      </c>
    </row>
    <row r="19" spans="1:7" x14ac:dyDescent="0.3">
      <c r="A19" s="11" t="s">
        <v>144</v>
      </c>
      <c r="B19" s="12" t="s">
        <v>145</v>
      </c>
      <c r="C19" s="13">
        <v>5600</v>
      </c>
      <c r="D19" s="13"/>
      <c r="E19" s="13"/>
      <c r="F19" s="13"/>
      <c r="G19" s="13"/>
    </row>
    <row r="20" spans="1:7" x14ac:dyDescent="0.3">
      <c r="A20" s="11" t="s">
        <v>38</v>
      </c>
      <c r="B20" s="12" t="s">
        <v>30</v>
      </c>
      <c r="C20" s="13">
        <v>76567</v>
      </c>
      <c r="D20" s="13"/>
      <c r="E20" s="13">
        <f>SUM(F20-D20)</f>
        <v>78068</v>
      </c>
      <c r="F20" s="13">
        <v>78068</v>
      </c>
      <c r="G20" s="13">
        <v>79342</v>
      </c>
    </row>
    <row r="21" spans="1:7" x14ac:dyDescent="0.3">
      <c r="A21" s="11" t="s">
        <v>37</v>
      </c>
      <c r="B21" s="12" t="s">
        <v>29</v>
      </c>
      <c r="C21" s="13">
        <v>5000</v>
      </c>
      <c r="D21" s="13"/>
      <c r="E21" s="13">
        <f t="shared" si="0"/>
        <v>5000</v>
      </c>
      <c r="F21" s="13">
        <v>5000</v>
      </c>
      <c r="G21" s="13">
        <v>5000</v>
      </c>
    </row>
    <row r="22" spans="1:7" x14ac:dyDescent="0.3">
      <c r="A22" s="11" t="s">
        <v>39</v>
      </c>
      <c r="B22" s="12" t="s">
        <v>143</v>
      </c>
      <c r="C22" s="13">
        <v>76567</v>
      </c>
      <c r="D22" s="13">
        <v>78068</v>
      </c>
      <c r="E22" s="13"/>
      <c r="F22" s="13">
        <v>78068</v>
      </c>
      <c r="G22" s="13">
        <v>79342</v>
      </c>
    </row>
    <row r="23" spans="1:7" x14ac:dyDescent="0.3">
      <c r="A23" s="11" t="s">
        <v>31</v>
      </c>
      <c r="B23" s="12"/>
      <c r="C23" s="13"/>
      <c r="D23" s="13"/>
      <c r="E23" s="13"/>
      <c r="F23" s="13"/>
      <c r="G23" s="13"/>
    </row>
    <row r="24" spans="1:7" x14ac:dyDescent="0.3">
      <c r="A24" s="11" t="s">
        <v>40</v>
      </c>
      <c r="B24" s="12" t="s">
        <v>41</v>
      </c>
      <c r="C24" s="13">
        <v>110256.48</v>
      </c>
      <c r="D24" s="13">
        <v>56208.959999999999</v>
      </c>
      <c r="E24" s="13">
        <f t="shared" ref="E24:E27" si="1">SUM(F24-D24)</f>
        <v>56210.04</v>
      </c>
      <c r="F24" s="13">
        <v>112419</v>
      </c>
      <c r="G24" s="13">
        <v>114253</v>
      </c>
    </row>
    <row r="25" spans="1:7" x14ac:dyDescent="0.3">
      <c r="A25" s="11" t="s">
        <v>252</v>
      </c>
      <c r="B25" s="12" t="s">
        <v>42</v>
      </c>
      <c r="C25" s="13">
        <v>1200</v>
      </c>
      <c r="D25" s="13">
        <v>600</v>
      </c>
      <c r="E25" s="13">
        <f t="shared" si="1"/>
        <v>600</v>
      </c>
      <c r="F25" s="13">
        <v>1200</v>
      </c>
      <c r="G25" s="13">
        <v>1200</v>
      </c>
    </row>
    <row r="26" spans="1:7" x14ac:dyDescent="0.3">
      <c r="A26" s="11" t="s">
        <v>253</v>
      </c>
      <c r="B26" s="12" t="s">
        <v>43</v>
      </c>
      <c r="C26" s="13">
        <v>10800</v>
      </c>
      <c r="D26" s="13">
        <v>5400</v>
      </c>
      <c r="E26" s="13">
        <f t="shared" si="1"/>
        <v>9300</v>
      </c>
      <c r="F26" s="13">
        <v>14700</v>
      </c>
      <c r="G26" s="13">
        <v>19200</v>
      </c>
    </row>
    <row r="27" spans="1:7" x14ac:dyDescent="0.3">
      <c r="A27" s="15" t="s">
        <v>44</v>
      </c>
      <c r="B27" s="16" t="s">
        <v>45</v>
      </c>
      <c r="C27" s="17">
        <v>1200</v>
      </c>
      <c r="D27" s="17">
        <v>600</v>
      </c>
      <c r="E27" s="17">
        <f t="shared" si="1"/>
        <v>600</v>
      </c>
      <c r="F27" s="17">
        <v>1200</v>
      </c>
      <c r="G27" s="17">
        <v>1200</v>
      </c>
    </row>
    <row r="28" spans="1:7" s="27" customFormat="1" x14ac:dyDescent="0.3">
      <c r="B28" s="60"/>
    </row>
    <row r="29" spans="1:7" s="27" customFormat="1" x14ac:dyDescent="0.3">
      <c r="B29" s="60"/>
    </row>
    <row r="30" spans="1:7" s="27" customFormat="1" x14ac:dyDescent="0.3">
      <c r="B30" s="60"/>
    </row>
    <row r="31" spans="1:7" s="27" customFormat="1" x14ac:dyDescent="0.3">
      <c r="B31" s="60"/>
    </row>
    <row r="32" spans="1:7" s="27" customFormat="1" x14ac:dyDescent="0.3">
      <c r="B32" s="60"/>
    </row>
    <row r="33" spans="1:7" x14ac:dyDescent="0.3">
      <c r="A33" s="3"/>
      <c r="B33" s="3"/>
      <c r="C33" s="3"/>
      <c r="D33" s="163" t="s">
        <v>9</v>
      </c>
      <c r="E33" s="164"/>
      <c r="F33" s="165"/>
      <c r="G33" s="4"/>
    </row>
    <row r="34" spans="1:7" x14ac:dyDescent="0.3">
      <c r="A34" s="5" t="s">
        <v>2</v>
      </c>
      <c r="B34" s="5" t="s">
        <v>4</v>
      </c>
      <c r="C34" s="5" t="s">
        <v>6</v>
      </c>
      <c r="D34" s="5" t="s">
        <v>10</v>
      </c>
      <c r="E34" s="5" t="s">
        <v>12</v>
      </c>
      <c r="F34" s="6" t="s">
        <v>14</v>
      </c>
      <c r="G34" s="6" t="s">
        <v>15</v>
      </c>
    </row>
    <row r="35" spans="1:7" x14ac:dyDescent="0.3">
      <c r="A35" s="5"/>
      <c r="B35" s="5"/>
      <c r="C35" s="5" t="s">
        <v>7</v>
      </c>
      <c r="D35" s="5" t="s">
        <v>7</v>
      </c>
      <c r="E35" s="5" t="s">
        <v>13</v>
      </c>
      <c r="F35" s="6"/>
      <c r="G35" s="6" t="s">
        <v>16</v>
      </c>
    </row>
    <row r="36" spans="1:7" x14ac:dyDescent="0.3">
      <c r="A36" s="7" t="s">
        <v>3</v>
      </c>
      <c r="B36" s="7" t="s">
        <v>5</v>
      </c>
      <c r="C36" s="7" t="s">
        <v>8</v>
      </c>
      <c r="D36" s="7" t="s">
        <v>11</v>
      </c>
      <c r="E36" s="7" t="s">
        <v>17</v>
      </c>
      <c r="F36" s="8" t="s">
        <v>18</v>
      </c>
      <c r="G36" s="8" t="s">
        <v>19</v>
      </c>
    </row>
    <row r="37" spans="1:7" x14ac:dyDescent="0.3">
      <c r="A37" s="9"/>
      <c r="B37" s="9"/>
      <c r="C37" s="9"/>
      <c r="D37" s="9"/>
      <c r="E37" s="9"/>
      <c r="F37" s="9"/>
      <c r="G37" s="9"/>
    </row>
    <row r="38" spans="1:7" x14ac:dyDescent="0.3">
      <c r="A38" s="10" t="s">
        <v>49</v>
      </c>
      <c r="B38" s="12"/>
      <c r="C38" s="11"/>
      <c r="D38" s="11"/>
      <c r="E38" s="11"/>
      <c r="F38" s="11"/>
      <c r="G38" s="11"/>
    </row>
    <row r="39" spans="1:7" x14ac:dyDescent="0.3">
      <c r="A39" s="11" t="s">
        <v>50</v>
      </c>
      <c r="B39" s="12" t="s">
        <v>51</v>
      </c>
      <c r="C39" s="13">
        <v>9133</v>
      </c>
      <c r="D39" s="13">
        <v>346</v>
      </c>
      <c r="E39" s="13">
        <f t="shared" ref="E39:E43" si="2">SUM(F39-D39)</f>
        <v>14654</v>
      </c>
      <c r="F39" s="13">
        <v>15000</v>
      </c>
      <c r="G39" s="13">
        <v>15000</v>
      </c>
    </row>
    <row r="40" spans="1:7" x14ac:dyDescent="0.3">
      <c r="A40" s="11" t="s">
        <v>52</v>
      </c>
      <c r="B40" s="12" t="s">
        <v>53</v>
      </c>
      <c r="C40" s="13">
        <v>10000</v>
      </c>
      <c r="D40" s="13"/>
      <c r="E40" s="13">
        <f t="shared" si="2"/>
        <v>9000</v>
      </c>
      <c r="F40" s="13">
        <v>9000</v>
      </c>
      <c r="G40" s="13">
        <v>9000</v>
      </c>
    </row>
    <row r="41" spans="1:7" x14ac:dyDescent="0.3">
      <c r="A41" s="11" t="s">
        <v>54</v>
      </c>
      <c r="B41" s="12" t="s">
        <v>55</v>
      </c>
      <c r="C41" s="13">
        <v>19799.14</v>
      </c>
      <c r="D41" s="13"/>
      <c r="E41" s="13">
        <f t="shared" si="2"/>
        <v>20105</v>
      </c>
      <c r="F41" s="13">
        <v>20105</v>
      </c>
      <c r="G41" s="13">
        <v>22000</v>
      </c>
    </row>
    <row r="42" spans="1:7" x14ac:dyDescent="0.3">
      <c r="A42" s="11" t="s">
        <v>56</v>
      </c>
      <c r="B42" s="12" t="s">
        <v>57</v>
      </c>
      <c r="C42" s="13">
        <v>11500</v>
      </c>
      <c r="D42" s="13">
        <v>5840</v>
      </c>
      <c r="E42" s="13">
        <f t="shared" si="2"/>
        <v>6160</v>
      </c>
      <c r="F42" s="13">
        <v>12000</v>
      </c>
      <c r="G42" s="13">
        <v>12000</v>
      </c>
    </row>
    <row r="43" spans="1:7" x14ac:dyDescent="0.3">
      <c r="A43" s="11" t="s">
        <v>83</v>
      </c>
      <c r="B43" s="12" t="s">
        <v>84</v>
      </c>
      <c r="C43" s="13"/>
      <c r="D43" s="13"/>
      <c r="E43" s="13">
        <f t="shared" si="2"/>
        <v>12000</v>
      </c>
      <c r="F43" s="19">
        <v>12000</v>
      </c>
      <c r="G43" s="19">
        <v>12000</v>
      </c>
    </row>
    <row r="44" spans="1:7" x14ac:dyDescent="0.3">
      <c r="A44" s="11"/>
      <c r="B44" s="12"/>
      <c r="C44" s="13"/>
      <c r="D44" s="13"/>
      <c r="E44" s="13"/>
      <c r="F44" s="19"/>
      <c r="G44" s="19"/>
    </row>
    <row r="45" spans="1:7" x14ac:dyDescent="0.3">
      <c r="A45" s="10" t="s">
        <v>267</v>
      </c>
      <c r="B45" s="12"/>
      <c r="C45" s="13"/>
      <c r="D45" s="13"/>
      <c r="E45" s="13"/>
      <c r="F45" s="19"/>
      <c r="G45" s="19"/>
    </row>
    <row r="46" spans="1:7" x14ac:dyDescent="0.3">
      <c r="A46" s="28" t="s">
        <v>237</v>
      </c>
      <c r="B46" s="12" t="s">
        <v>78</v>
      </c>
      <c r="C46" s="13"/>
      <c r="D46" s="13"/>
      <c r="E46" s="13"/>
      <c r="F46" s="19"/>
      <c r="G46" s="19"/>
    </row>
    <row r="47" spans="1:7" x14ac:dyDescent="0.3">
      <c r="A47" s="47" t="s">
        <v>418</v>
      </c>
      <c r="B47" s="12"/>
      <c r="C47" s="13">
        <v>49000</v>
      </c>
      <c r="D47" s="13"/>
      <c r="E47" s="13"/>
      <c r="F47" s="19"/>
      <c r="G47" s="19"/>
    </row>
    <row r="48" spans="1:7" x14ac:dyDescent="0.3">
      <c r="A48" s="28" t="s">
        <v>223</v>
      </c>
      <c r="B48" s="12" t="s">
        <v>62</v>
      </c>
      <c r="C48" s="13"/>
      <c r="D48" s="13"/>
      <c r="E48" s="13"/>
      <c r="F48" s="19"/>
      <c r="G48" s="19"/>
    </row>
    <row r="49" spans="1:7" x14ac:dyDescent="0.3">
      <c r="A49" s="47" t="s">
        <v>419</v>
      </c>
      <c r="B49" s="12"/>
      <c r="C49" s="13">
        <v>49000</v>
      </c>
      <c r="D49" s="13"/>
      <c r="E49" s="13"/>
      <c r="F49" s="19"/>
      <c r="G49" s="19"/>
    </row>
    <row r="50" spans="1:7" x14ac:dyDescent="0.3">
      <c r="A50" s="11"/>
      <c r="B50" s="12"/>
      <c r="C50" s="13"/>
      <c r="D50" s="13"/>
      <c r="E50" s="13"/>
      <c r="F50" s="19"/>
      <c r="G50" s="19"/>
    </row>
    <row r="51" spans="1:7" x14ac:dyDescent="0.3">
      <c r="A51" s="20" t="s">
        <v>63</v>
      </c>
      <c r="B51" s="20"/>
      <c r="C51" s="21">
        <f>SUM(C38:C50)+SUM(C10:C27)</f>
        <v>1551426.62</v>
      </c>
      <c r="D51" s="21">
        <f>SUM(D38:D50)+SUM(D10:D27)</f>
        <v>716470.96</v>
      </c>
      <c r="E51" s="21">
        <f>SUM(E38:E50)+SUM(E10:E27)</f>
        <v>776105.04</v>
      </c>
      <c r="F51" s="21">
        <f>SUM(F38:F50)+SUM(F10:F27)</f>
        <v>1492576</v>
      </c>
      <c r="G51" s="21">
        <f>SUM(G38:G50)+SUM(G10:G27)</f>
        <v>1518641</v>
      </c>
    </row>
    <row r="52" spans="1:7" x14ac:dyDescent="0.3">
      <c r="A52" s="1" t="s">
        <v>823</v>
      </c>
    </row>
    <row r="54" spans="1:7" x14ac:dyDescent="0.3">
      <c r="A54" s="1" t="s">
        <v>64</v>
      </c>
      <c r="B54" s="1" t="s">
        <v>66</v>
      </c>
      <c r="E54" s="1" t="s">
        <v>69</v>
      </c>
    </row>
    <row r="57" spans="1:7" x14ac:dyDescent="0.3">
      <c r="A57" s="78" t="s">
        <v>420</v>
      </c>
      <c r="B57" s="78"/>
      <c r="C57" s="161" t="s">
        <v>67</v>
      </c>
      <c r="D57" s="161"/>
      <c r="F57" s="161" t="s">
        <v>70</v>
      </c>
      <c r="G57" s="161"/>
    </row>
    <row r="58" spans="1:7" x14ac:dyDescent="0.3">
      <c r="A58" s="23" t="s">
        <v>421</v>
      </c>
      <c r="B58" s="23"/>
      <c r="C58" s="166" t="s">
        <v>68</v>
      </c>
      <c r="D58" s="166"/>
      <c r="F58" s="166" t="s">
        <v>71</v>
      </c>
      <c r="G58" s="166"/>
    </row>
  </sheetData>
  <mergeCells count="8">
    <mergeCell ref="C57:D57"/>
    <mergeCell ref="F57:G57"/>
    <mergeCell ref="C58:D58"/>
    <mergeCell ref="F58:G58"/>
    <mergeCell ref="A1:G1"/>
    <mergeCell ref="A2:G2"/>
    <mergeCell ref="D5:F5"/>
    <mergeCell ref="D33:F33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&amp;C&amp;"Arial,Regular"&amp;9 121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view="pageLayout" topLeftCell="A79" zoomScaleNormal="100" workbookViewId="0">
      <selection activeCell="A86" sqref="A86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265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33"/>
      <c r="B9" s="33"/>
      <c r="C9" s="33"/>
      <c r="D9" s="33"/>
      <c r="E9" s="33"/>
      <c r="F9" s="34"/>
      <c r="G9" s="34"/>
    </row>
    <row r="10" spans="1:7" x14ac:dyDescent="0.3">
      <c r="A10" s="10" t="s">
        <v>20</v>
      </c>
      <c r="B10" s="11"/>
      <c r="C10" s="33"/>
      <c r="D10" s="33"/>
      <c r="E10" s="33"/>
      <c r="F10" s="34"/>
      <c r="G10" s="34"/>
    </row>
    <row r="11" spans="1:7" x14ac:dyDescent="0.3">
      <c r="A11" s="11" t="s">
        <v>21</v>
      </c>
      <c r="B11" s="11"/>
      <c r="C11" s="33"/>
      <c r="D11" s="33"/>
      <c r="E11" s="33"/>
      <c r="F11" s="34"/>
      <c r="G11" s="34"/>
    </row>
    <row r="12" spans="1:7" x14ac:dyDescent="0.3">
      <c r="A12" s="11" t="s">
        <v>32</v>
      </c>
      <c r="B12" s="12" t="s">
        <v>23</v>
      </c>
      <c r="C12" s="38">
        <v>1088404</v>
      </c>
      <c r="D12" s="38">
        <v>861390</v>
      </c>
      <c r="E12" s="38">
        <f>SUM(F12-D12)</f>
        <v>1329798</v>
      </c>
      <c r="F12" s="39">
        <v>2191188</v>
      </c>
      <c r="G12" s="39">
        <v>2191188</v>
      </c>
    </row>
    <row r="13" spans="1:7" x14ac:dyDescent="0.3">
      <c r="A13" s="11" t="s">
        <v>24</v>
      </c>
      <c r="B13" s="12"/>
      <c r="C13" s="37"/>
      <c r="D13" s="38"/>
      <c r="E13" s="37"/>
      <c r="F13" s="39"/>
      <c r="G13" s="39"/>
    </row>
    <row r="14" spans="1:7" x14ac:dyDescent="0.3">
      <c r="A14" s="11" t="s">
        <v>33</v>
      </c>
      <c r="B14" s="12" t="s">
        <v>25</v>
      </c>
      <c r="C14" s="38">
        <v>80000</v>
      </c>
      <c r="D14" s="38">
        <v>52000</v>
      </c>
      <c r="E14" s="38">
        <f>SUM(F14-D14)</f>
        <v>68000</v>
      </c>
      <c r="F14" s="39">
        <v>120000</v>
      </c>
      <c r="G14" s="39">
        <v>120000</v>
      </c>
    </row>
    <row r="15" spans="1:7" x14ac:dyDescent="0.3">
      <c r="A15" s="11" t="s">
        <v>34</v>
      </c>
      <c r="B15" s="12" t="s">
        <v>26</v>
      </c>
      <c r="C15" s="13">
        <v>27000</v>
      </c>
      <c r="D15" s="13">
        <v>40500</v>
      </c>
      <c r="E15" s="13">
        <f t="shared" ref="E15:E16" si="0">SUM(F15-D15)</f>
        <v>40500</v>
      </c>
      <c r="F15" s="13">
        <v>81000</v>
      </c>
      <c r="G15" s="13">
        <v>81000</v>
      </c>
    </row>
    <row r="16" spans="1:7" x14ac:dyDescent="0.3">
      <c r="A16" s="11" t="s">
        <v>35</v>
      </c>
      <c r="B16" s="12" t="s">
        <v>27</v>
      </c>
      <c r="C16" s="13">
        <v>27000</v>
      </c>
      <c r="D16" s="13">
        <v>40500</v>
      </c>
      <c r="E16" s="13">
        <f t="shared" si="0"/>
        <v>40500</v>
      </c>
      <c r="F16" s="13">
        <v>81000</v>
      </c>
      <c r="G16" s="13">
        <v>81000</v>
      </c>
    </row>
    <row r="17" spans="1:7" x14ac:dyDescent="0.3">
      <c r="A17" s="11" t="s">
        <v>36</v>
      </c>
      <c r="B17" s="12" t="s">
        <v>28</v>
      </c>
      <c r="C17" s="38">
        <v>18000</v>
      </c>
      <c r="D17" s="38">
        <v>24000</v>
      </c>
      <c r="E17" s="38">
        <f>SUM(F17-D17)</f>
        <v>6000</v>
      </c>
      <c r="F17" s="39">
        <v>30000</v>
      </c>
      <c r="G17" s="39">
        <v>30000</v>
      </c>
    </row>
    <row r="18" spans="1:7" x14ac:dyDescent="0.3">
      <c r="A18" s="11" t="s">
        <v>217</v>
      </c>
      <c r="B18" s="12" t="s">
        <v>216</v>
      </c>
      <c r="C18" s="38">
        <v>17500</v>
      </c>
      <c r="D18" s="38"/>
      <c r="E18" s="38">
        <f>SUM(F18-D18)</f>
        <v>25000</v>
      </c>
      <c r="F18" s="39">
        <v>25000</v>
      </c>
      <c r="G18" s="39">
        <v>25000</v>
      </c>
    </row>
    <row r="19" spans="1:7" x14ac:dyDescent="0.3">
      <c r="A19" s="11" t="s">
        <v>144</v>
      </c>
      <c r="B19" s="12" t="s">
        <v>145</v>
      </c>
      <c r="C19" s="13">
        <v>5900</v>
      </c>
      <c r="D19" s="13"/>
      <c r="E19" s="13"/>
      <c r="F19" s="13"/>
      <c r="G19" s="13"/>
    </row>
    <row r="20" spans="1:7" x14ac:dyDescent="0.3">
      <c r="A20" s="11" t="s">
        <v>38</v>
      </c>
      <c r="B20" s="12" t="s">
        <v>30</v>
      </c>
      <c r="C20" s="38">
        <v>86043</v>
      </c>
      <c r="D20" s="38"/>
      <c r="E20" s="38">
        <f t="shared" ref="E20:E25" si="1">SUM(F20-D20)</f>
        <v>182599</v>
      </c>
      <c r="F20" s="39">
        <v>182599</v>
      </c>
      <c r="G20" s="39">
        <v>182599</v>
      </c>
    </row>
    <row r="21" spans="1:7" x14ac:dyDescent="0.3">
      <c r="A21" s="11" t="s">
        <v>37</v>
      </c>
      <c r="B21" s="12" t="s">
        <v>29</v>
      </c>
      <c r="C21" s="38">
        <v>16500</v>
      </c>
      <c r="D21" s="38"/>
      <c r="E21" s="38">
        <f t="shared" si="1"/>
        <v>25000</v>
      </c>
      <c r="F21" s="39">
        <v>25000</v>
      </c>
      <c r="G21" s="39">
        <v>25000</v>
      </c>
    </row>
    <row r="22" spans="1:7" x14ac:dyDescent="0.3">
      <c r="A22" s="11" t="s">
        <v>39</v>
      </c>
      <c r="B22" s="12" t="s">
        <v>143</v>
      </c>
      <c r="C22" s="38">
        <v>86043</v>
      </c>
      <c r="D22" s="39">
        <v>182599</v>
      </c>
      <c r="E22" s="38"/>
      <c r="F22" s="39">
        <v>182599</v>
      </c>
      <c r="G22" s="39">
        <v>182599</v>
      </c>
    </row>
    <row r="23" spans="1:7" x14ac:dyDescent="0.3">
      <c r="A23" s="11" t="s">
        <v>31</v>
      </c>
      <c r="B23" s="12"/>
      <c r="C23" s="37"/>
      <c r="E23" s="37"/>
      <c r="F23" s="39"/>
      <c r="G23" s="39"/>
    </row>
    <row r="24" spans="1:7" x14ac:dyDescent="0.3">
      <c r="A24" s="11" t="s">
        <v>40</v>
      </c>
      <c r="B24" s="12" t="s">
        <v>41</v>
      </c>
      <c r="C24" s="38">
        <v>130608.48</v>
      </c>
      <c r="D24" s="61">
        <v>103366.8</v>
      </c>
      <c r="E24" s="38">
        <f t="shared" si="1"/>
        <v>159577.20000000001</v>
      </c>
      <c r="F24" s="39">
        <v>262944</v>
      </c>
      <c r="G24" s="39">
        <v>262943</v>
      </c>
    </row>
    <row r="25" spans="1:7" x14ac:dyDescent="0.3">
      <c r="A25" s="11" t="s">
        <v>252</v>
      </c>
      <c r="B25" s="12" t="s">
        <v>42</v>
      </c>
      <c r="C25" s="38">
        <v>4000</v>
      </c>
      <c r="D25" s="61">
        <v>2700</v>
      </c>
      <c r="E25" s="38">
        <f t="shared" si="1"/>
        <v>3300</v>
      </c>
      <c r="F25" s="39">
        <v>6000</v>
      </c>
      <c r="G25" s="39">
        <v>6000</v>
      </c>
    </row>
    <row r="26" spans="1:7" x14ac:dyDescent="0.3">
      <c r="A26" s="11" t="s">
        <v>253</v>
      </c>
      <c r="B26" s="12" t="s">
        <v>43</v>
      </c>
      <c r="C26" s="38">
        <v>16326.24</v>
      </c>
      <c r="D26" s="38">
        <v>12107.83</v>
      </c>
      <c r="E26" s="38">
        <f t="shared" ref="E26:E27" si="2">SUM(F26-D26)</f>
        <v>24548.17</v>
      </c>
      <c r="F26" s="39">
        <v>36656</v>
      </c>
      <c r="G26" s="39">
        <v>44289</v>
      </c>
    </row>
    <row r="27" spans="1:7" x14ac:dyDescent="0.3">
      <c r="A27" s="11" t="s">
        <v>44</v>
      </c>
      <c r="B27" s="12" t="s">
        <v>45</v>
      </c>
      <c r="C27" s="38">
        <v>4000</v>
      </c>
      <c r="D27" s="38">
        <v>2700</v>
      </c>
      <c r="E27" s="38">
        <f t="shared" si="2"/>
        <v>3300</v>
      </c>
      <c r="F27" s="39">
        <v>6000</v>
      </c>
      <c r="G27" s="39">
        <v>6000</v>
      </c>
    </row>
    <row r="28" spans="1:7" x14ac:dyDescent="0.3">
      <c r="A28" s="11" t="s">
        <v>46</v>
      </c>
      <c r="B28" s="12"/>
      <c r="C28" s="13"/>
      <c r="D28" s="13"/>
      <c r="E28" s="13"/>
      <c r="F28" s="13"/>
      <c r="G28" s="13"/>
    </row>
    <row r="29" spans="1:7" x14ac:dyDescent="0.3">
      <c r="A29" s="11" t="s">
        <v>255</v>
      </c>
      <c r="B29" s="12" t="s">
        <v>72</v>
      </c>
      <c r="C29" s="13"/>
      <c r="D29" s="13"/>
      <c r="E29" s="13">
        <f t="shared" ref="E29" si="3">SUM(F29-D29)</f>
        <v>233062.06</v>
      </c>
      <c r="F29" s="13">
        <v>233062.06</v>
      </c>
      <c r="G29" s="13"/>
    </row>
    <row r="30" spans="1:7" x14ac:dyDescent="0.3">
      <c r="A30" s="47"/>
      <c r="B30" s="12"/>
      <c r="C30" s="13"/>
      <c r="D30" s="13"/>
      <c r="E30" s="13"/>
      <c r="F30" s="13"/>
      <c r="G30" s="13"/>
    </row>
    <row r="31" spans="1:7" x14ac:dyDescent="0.3">
      <c r="A31" s="59"/>
      <c r="B31" s="16"/>
      <c r="C31" s="17"/>
      <c r="D31" s="17"/>
      <c r="E31" s="17"/>
      <c r="F31" s="30"/>
      <c r="G31" s="30"/>
    </row>
    <row r="32" spans="1:7" x14ac:dyDescent="0.3">
      <c r="A32" s="3"/>
      <c r="B32" s="3"/>
      <c r="C32" s="3"/>
      <c r="D32" s="163" t="s">
        <v>9</v>
      </c>
      <c r="E32" s="164"/>
      <c r="F32" s="165"/>
      <c r="G32" s="4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33"/>
      <c r="B36" s="33"/>
      <c r="C36" s="33"/>
      <c r="D36" s="33"/>
      <c r="E36" s="33"/>
      <c r="F36" s="34"/>
      <c r="G36" s="34"/>
    </row>
    <row r="37" spans="1:7" x14ac:dyDescent="0.3">
      <c r="A37" s="10" t="s">
        <v>49</v>
      </c>
      <c r="B37" s="11"/>
      <c r="C37" s="11"/>
      <c r="D37" s="11"/>
      <c r="E37" s="62"/>
      <c r="F37" s="39"/>
      <c r="G37" s="39"/>
    </row>
    <row r="38" spans="1:7" x14ac:dyDescent="0.3">
      <c r="A38" s="11" t="s">
        <v>50</v>
      </c>
      <c r="B38" s="12" t="s">
        <v>51</v>
      </c>
      <c r="C38" s="13">
        <v>29784</v>
      </c>
      <c r="D38" s="13">
        <v>6384</v>
      </c>
      <c r="E38" s="38">
        <f t="shared" ref="E38:E39" si="4">SUM(F38-D38)</f>
        <v>3616</v>
      </c>
      <c r="F38" s="39">
        <v>10000</v>
      </c>
      <c r="G38" s="39">
        <v>70000</v>
      </c>
    </row>
    <row r="39" spans="1:7" x14ac:dyDescent="0.3">
      <c r="A39" s="11" t="s">
        <v>52</v>
      </c>
      <c r="B39" s="12" t="s">
        <v>53</v>
      </c>
      <c r="C39" s="13">
        <v>4000</v>
      </c>
      <c r="D39" s="13"/>
      <c r="E39" s="38">
        <f t="shared" si="4"/>
        <v>15000</v>
      </c>
      <c r="F39" s="38">
        <v>15000</v>
      </c>
      <c r="G39" s="39">
        <v>70000</v>
      </c>
    </row>
    <row r="40" spans="1:7" x14ac:dyDescent="0.3">
      <c r="A40" s="11" t="s">
        <v>54</v>
      </c>
      <c r="B40" s="12" t="s">
        <v>55</v>
      </c>
      <c r="C40" s="13">
        <v>49367.69</v>
      </c>
      <c r="D40" s="13"/>
      <c r="E40" s="38">
        <f>SUM(F40-D40)</f>
        <v>50000</v>
      </c>
      <c r="F40" s="39">
        <v>50000</v>
      </c>
      <c r="G40" s="39">
        <v>65000</v>
      </c>
    </row>
    <row r="41" spans="1:7" x14ac:dyDescent="0.3">
      <c r="A41" s="11" t="s">
        <v>56</v>
      </c>
      <c r="B41" s="12" t="s">
        <v>57</v>
      </c>
      <c r="C41" s="13">
        <v>11670</v>
      </c>
      <c r="D41" s="13">
        <v>5840</v>
      </c>
      <c r="E41" s="38">
        <f>SUM(F41-D41)</f>
        <v>6160</v>
      </c>
      <c r="F41" s="39">
        <v>12000</v>
      </c>
      <c r="G41" s="39">
        <v>12000</v>
      </c>
    </row>
    <row r="42" spans="1:7" x14ac:dyDescent="0.3">
      <c r="A42" s="47" t="s">
        <v>242</v>
      </c>
      <c r="B42" s="12" t="s">
        <v>76</v>
      </c>
      <c r="C42" s="13">
        <v>29960</v>
      </c>
      <c r="D42" s="13"/>
      <c r="E42" s="38"/>
      <c r="F42" s="39"/>
      <c r="G42" s="39"/>
    </row>
    <row r="43" spans="1:7" x14ac:dyDescent="0.3">
      <c r="A43" s="47" t="s">
        <v>422</v>
      </c>
      <c r="B43" s="12" t="s">
        <v>84</v>
      </c>
      <c r="C43" s="13"/>
      <c r="D43" s="13"/>
      <c r="E43" s="38"/>
      <c r="F43" s="39"/>
      <c r="G43" s="39">
        <v>50000</v>
      </c>
    </row>
    <row r="44" spans="1:7" x14ac:dyDescent="0.3">
      <c r="A44" s="47" t="s">
        <v>415</v>
      </c>
      <c r="B44" s="12" t="s">
        <v>94</v>
      </c>
      <c r="C44" s="13"/>
      <c r="D44" s="13"/>
      <c r="E44" s="38"/>
      <c r="F44" s="39"/>
      <c r="G44" s="39">
        <v>50000</v>
      </c>
    </row>
    <row r="45" spans="1:7" x14ac:dyDescent="0.3">
      <c r="A45" s="11" t="s">
        <v>363</v>
      </c>
      <c r="B45" s="12" t="s">
        <v>132</v>
      </c>
      <c r="C45" s="13"/>
      <c r="D45" s="13"/>
      <c r="E45" s="38"/>
      <c r="F45" s="39"/>
      <c r="G45" s="39">
        <v>120000</v>
      </c>
    </row>
    <row r="46" spans="1:7" x14ac:dyDescent="0.3">
      <c r="A46" s="47"/>
      <c r="B46" s="12"/>
      <c r="C46" s="13"/>
      <c r="D46" s="13"/>
      <c r="E46" s="38"/>
      <c r="F46" s="39"/>
      <c r="G46" s="39"/>
    </row>
    <row r="47" spans="1:7" x14ac:dyDescent="0.3">
      <c r="A47" s="10" t="s">
        <v>267</v>
      </c>
      <c r="B47" s="12"/>
      <c r="C47" s="13"/>
      <c r="D47" s="13"/>
      <c r="E47" s="13"/>
      <c r="F47" s="13"/>
      <c r="G47" s="13"/>
    </row>
    <row r="48" spans="1:7" x14ac:dyDescent="0.3">
      <c r="A48" s="63" t="s">
        <v>269</v>
      </c>
      <c r="B48" s="12" t="s">
        <v>62</v>
      </c>
      <c r="C48" s="13"/>
      <c r="D48" s="13"/>
      <c r="E48" s="38"/>
      <c r="F48" s="13"/>
      <c r="G48" s="13"/>
    </row>
    <row r="49" spans="1:7" x14ac:dyDescent="0.3">
      <c r="A49" s="102" t="s">
        <v>687</v>
      </c>
      <c r="B49" s="12"/>
      <c r="C49" s="13"/>
      <c r="D49" s="13"/>
      <c r="E49" s="38"/>
      <c r="F49" s="13"/>
      <c r="G49" s="13">
        <v>60000</v>
      </c>
    </row>
    <row r="50" spans="1:7" x14ac:dyDescent="0.3">
      <c r="A50" s="47" t="s">
        <v>635</v>
      </c>
      <c r="B50" s="12"/>
      <c r="C50" s="13">
        <v>30000</v>
      </c>
      <c r="D50" s="13"/>
      <c r="E50" s="38"/>
      <c r="F50" s="13"/>
      <c r="G50" s="13"/>
    </row>
    <row r="51" spans="1:7" x14ac:dyDescent="0.3">
      <c r="A51" s="47"/>
      <c r="B51" s="12"/>
      <c r="C51" s="13"/>
      <c r="D51" s="13"/>
      <c r="E51" s="38"/>
      <c r="F51" s="13"/>
      <c r="G51" s="13"/>
    </row>
    <row r="52" spans="1:7" x14ac:dyDescent="0.3">
      <c r="A52" s="10" t="s">
        <v>109</v>
      </c>
      <c r="B52" s="12"/>
      <c r="C52" s="13"/>
      <c r="D52" s="13"/>
      <c r="E52" s="13"/>
      <c r="F52" s="13"/>
      <c r="G52" s="13"/>
    </row>
    <row r="53" spans="1:7" x14ac:dyDescent="0.3">
      <c r="A53" s="10" t="s">
        <v>187</v>
      </c>
      <c r="B53" s="12"/>
      <c r="C53" s="13"/>
      <c r="D53" s="13"/>
      <c r="E53" s="13"/>
      <c r="F53" s="13"/>
      <c r="G53" s="13"/>
    </row>
    <row r="54" spans="1:7" x14ac:dyDescent="0.3">
      <c r="A54" s="28" t="s">
        <v>688</v>
      </c>
      <c r="B54" s="12" t="s">
        <v>166</v>
      </c>
      <c r="C54" s="13"/>
      <c r="D54" s="13"/>
      <c r="E54" s="13"/>
      <c r="F54" s="13"/>
      <c r="G54" s="13"/>
    </row>
    <row r="55" spans="1:7" x14ac:dyDescent="0.3">
      <c r="A55" s="47" t="s">
        <v>689</v>
      </c>
      <c r="B55" s="12"/>
      <c r="C55" s="13"/>
      <c r="D55" s="13"/>
      <c r="E55" s="13"/>
      <c r="F55" s="13"/>
      <c r="G55" s="13">
        <v>30000</v>
      </c>
    </row>
    <row r="56" spans="1:7" x14ac:dyDescent="0.3">
      <c r="A56" s="28" t="s">
        <v>360</v>
      </c>
      <c r="B56" s="12"/>
      <c r="C56" s="13"/>
      <c r="D56" s="13"/>
      <c r="E56" s="13"/>
      <c r="F56" s="13"/>
      <c r="G56" s="13"/>
    </row>
    <row r="57" spans="1:7" x14ac:dyDescent="0.3">
      <c r="A57" s="11" t="s">
        <v>189</v>
      </c>
      <c r="B57" s="12" t="s">
        <v>53</v>
      </c>
      <c r="C57" s="13">
        <v>25980</v>
      </c>
      <c r="D57" s="13"/>
      <c r="E57" s="13">
        <f t="shared" ref="E57:E61" si="5">SUM(F57-D57)</f>
        <v>60000</v>
      </c>
      <c r="F57" s="13">
        <v>60000</v>
      </c>
      <c r="G57" s="13"/>
    </row>
    <row r="58" spans="1:7" x14ac:dyDescent="0.3">
      <c r="A58" s="11" t="s">
        <v>361</v>
      </c>
      <c r="B58" s="12" t="s">
        <v>96</v>
      </c>
      <c r="C58" s="13">
        <v>214600</v>
      </c>
      <c r="D58" s="13"/>
      <c r="E58" s="13"/>
      <c r="F58" s="13"/>
      <c r="G58" s="13"/>
    </row>
    <row r="59" spans="1:7" x14ac:dyDescent="0.3">
      <c r="A59" s="11" t="s">
        <v>188</v>
      </c>
      <c r="B59" s="12" t="s">
        <v>184</v>
      </c>
      <c r="C59" s="13">
        <v>706922.89</v>
      </c>
      <c r="D59" s="13">
        <v>297035.84000000003</v>
      </c>
      <c r="E59" s="13">
        <f>SUM(F59-D59)</f>
        <v>543965.15999999992</v>
      </c>
      <c r="F59" s="13">
        <v>841001</v>
      </c>
      <c r="G59" s="13">
        <v>933401</v>
      </c>
    </row>
    <row r="60" spans="1:7" x14ac:dyDescent="0.3">
      <c r="A60" s="84" t="s">
        <v>422</v>
      </c>
      <c r="B60" s="12" t="s">
        <v>84</v>
      </c>
      <c r="C60" s="13">
        <v>7450</v>
      </c>
      <c r="D60" s="13"/>
      <c r="E60" s="13"/>
      <c r="F60" s="13"/>
      <c r="G60" s="13"/>
    </row>
    <row r="61" spans="1:7" x14ac:dyDescent="0.3">
      <c r="A61" s="11" t="s">
        <v>362</v>
      </c>
      <c r="B61" s="12" t="s">
        <v>76</v>
      </c>
      <c r="C61" s="13">
        <v>19980</v>
      </c>
      <c r="D61" s="13">
        <v>49950</v>
      </c>
      <c r="E61" s="13">
        <f t="shared" si="5"/>
        <v>50</v>
      </c>
      <c r="F61" s="13">
        <v>50000</v>
      </c>
      <c r="G61" s="13"/>
    </row>
    <row r="62" spans="1:7" x14ac:dyDescent="0.3">
      <c r="A62" s="15" t="s">
        <v>363</v>
      </c>
      <c r="B62" s="16" t="s">
        <v>132</v>
      </c>
      <c r="C62" s="17">
        <v>120000</v>
      </c>
      <c r="D62" s="17">
        <v>120000</v>
      </c>
      <c r="E62" s="17"/>
      <c r="F62" s="17">
        <v>120000</v>
      </c>
      <c r="G62" s="17"/>
    </row>
    <row r="63" spans="1:7" x14ac:dyDescent="0.3">
      <c r="A63" s="3"/>
      <c r="B63" s="3"/>
      <c r="C63" s="3"/>
      <c r="D63" s="163" t="s">
        <v>9</v>
      </c>
      <c r="E63" s="164"/>
      <c r="F63" s="165"/>
      <c r="G63" s="4"/>
    </row>
    <row r="64" spans="1:7" x14ac:dyDescent="0.3">
      <c r="A64" s="5" t="s">
        <v>2</v>
      </c>
      <c r="B64" s="5" t="s">
        <v>4</v>
      </c>
      <c r="C64" s="5" t="s">
        <v>6</v>
      </c>
      <c r="D64" s="5" t="s">
        <v>10</v>
      </c>
      <c r="E64" s="5" t="s">
        <v>12</v>
      </c>
      <c r="F64" s="6" t="s">
        <v>14</v>
      </c>
      <c r="G64" s="6" t="s">
        <v>15</v>
      </c>
    </row>
    <row r="65" spans="1:7" x14ac:dyDescent="0.3">
      <c r="A65" s="5"/>
      <c r="B65" s="5"/>
      <c r="C65" s="5" t="s">
        <v>7</v>
      </c>
      <c r="D65" s="5" t="s">
        <v>7</v>
      </c>
      <c r="E65" s="5" t="s">
        <v>13</v>
      </c>
      <c r="F65" s="6"/>
      <c r="G65" s="6" t="s">
        <v>16</v>
      </c>
    </row>
    <row r="66" spans="1:7" x14ac:dyDescent="0.3">
      <c r="A66" s="7" t="s">
        <v>3</v>
      </c>
      <c r="B66" s="7" t="s">
        <v>5</v>
      </c>
      <c r="C66" s="7" t="s">
        <v>8</v>
      </c>
      <c r="D66" s="7" t="s">
        <v>11</v>
      </c>
      <c r="E66" s="7" t="s">
        <v>17</v>
      </c>
      <c r="F66" s="8" t="s">
        <v>18</v>
      </c>
      <c r="G66" s="8" t="s">
        <v>19</v>
      </c>
    </row>
    <row r="67" spans="1:7" x14ac:dyDescent="0.3">
      <c r="A67" s="33"/>
      <c r="B67" s="33"/>
      <c r="C67" s="33"/>
      <c r="D67" s="33"/>
      <c r="E67" s="33"/>
      <c r="F67" s="34"/>
      <c r="G67" s="34"/>
    </row>
    <row r="68" spans="1:7" x14ac:dyDescent="0.3">
      <c r="A68" s="11" t="s">
        <v>191</v>
      </c>
      <c r="B68" s="12" t="s">
        <v>103</v>
      </c>
      <c r="C68" s="13">
        <v>56920</v>
      </c>
      <c r="D68" s="13">
        <v>18300</v>
      </c>
      <c r="E68" s="13">
        <f t="shared" ref="E68" si="6">SUM(F68-D68)</f>
        <v>999685.78</v>
      </c>
      <c r="F68" s="13">
        <v>1017985.78</v>
      </c>
      <c r="G68" s="19"/>
    </row>
    <row r="69" spans="1:7" x14ac:dyDescent="0.3">
      <c r="A69" s="150" t="s">
        <v>760</v>
      </c>
      <c r="B69" s="12"/>
      <c r="C69" s="13"/>
      <c r="D69" s="13"/>
      <c r="E69" s="13"/>
      <c r="F69" s="13"/>
      <c r="G69" s="13">
        <v>150000</v>
      </c>
    </row>
    <row r="70" spans="1:7" x14ac:dyDescent="0.3">
      <c r="A70" s="150" t="s">
        <v>761</v>
      </c>
      <c r="B70" s="12"/>
      <c r="C70" s="13"/>
      <c r="D70" s="13"/>
      <c r="E70" s="13"/>
      <c r="F70" s="13"/>
      <c r="G70" s="13">
        <v>300000</v>
      </c>
    </row>
    <row r="71" spans="1:7" x14ac:dyDescent="0.3">
      <c r="A71" s="150" t="s">
        <v>762</v>
      </c>
      <c r="B71" s="12"/>
      <c r="C71" s="13"/>
      <c r="D71" s="13"/>
      <c r="E71" s="13"/>
      <c r="F71" s="13"/>
      <c r="G71" s="13">
        <v>481241</v>
      </c>
    </row>
    <row r="72" spans="1:7" x14ac:dyDescent="0.3">
      <c r="A72" s="28" t="s">
        <v>485</v>
      </c>
      <c r="B72" s="12"/>
      <c r="C72" s="13"/>
      <c r="D72" s="13"/>
      <c r="E72" s="13"/>
      <c r="F72" s="13"/>
      <c r="G72" s="13"/>
    </row>
    <row r="73" spans="1:7" x14ac:dyDescent="0.3">
      <c r="A73" s="11" t="s">
        <v>191</v>
      </c>
      <c r="B73" s="12" t="s">
        <v>103</v>
      </c>
      <c r="C73" s="13"/>
      <c r="D73" s="13">
        <v>1500</v>
      </c>
      <c r="E73" s="13">
        <f t="shared" ref="E73" si="7">SUM(F73-D73)</f>
        <v>568500</v>
      </c>
      <c r="F73" s="13">
        <v>570000</v>
      </c>
      <c r="G73" s="13"/>
    </row>
    <row r="74" spans="1:7" x14ac:dyDescent="0.3">
      <c r="A74" s="150" t="s">
        <v>763</v>
      </c>
      <c r="B74" s="12"/>
      <c r="C74" s="13"/>
      <c r="D74" s="13"/>
      <c r="E74" s="13"/>
      <c r="F74" s="13"/>
      <c r="G74" s="13">
        <v>50000</v>
      </c>
    </row>
    <row r="75" spans="1:7" x14ac:dyDescent="0.3">
      <c r="A75" s="150" t="s">
        <v>764</v>
      </c>
      <c r="B75" s="12"/>
      <c r="C75" s="13"/>
      <c r="D75" s="13"/>
      <c r="E75" s="13"/>
      <c r="F75" s="13"/>
      <c r="G75" s="13">
        <v>350000</v>
      </c>
    </row>
    <row r="76" spans="1:7" x14ac:dyDescent="0.3">
      <c r="A76" s="150" t="s">
        <v>765</v>
      </c>
      <c r="B76" s="12"/>
      <c r="C76" s="13"/>
      <c r="D76" s="13"/>
      <c r="E76" s="13"/>
      <c r="F76" s="13"/>
      <c r="G76" s="13">
        <v>100000</v>
      </c>
    </row>
    <row r="77" spans="1:7" x14ac:dyDescent="0.3">
      <c r="A77" s="150" t="s">
        <v>766</v>
      </c>
      <c r="B77" s="12"/>
      <c r="C77" s="13"/>
      <c r="D77" s="13"/>
      <c r="E77" s="13"/>
      <c r="F77" s="13"/>
      <c r="G77" s="13">
        <v>200000</v>
      </c>
    </row>
    <row r="78" spans="1:7" ht="33" x14ac:dyDescent="0.3">
      <c r="A78" s="108" t="s">
        <v>636</v>
      </c>
      <c r="B78" s="12"/>
      <c r="C78" s="13"/>
      <c r="D78" s="13"/>
      <c r="E78" s="13"/>
      <c r="F78" s="13"/>
      <c r="G78" s="13"/>
    </row>
    <row r="79" spans="1:7" x14ac:dyDescent="0.3">
      <c r="A79" s="11" t="s">
        <v>191</v>
      </c>
      <c r="B79" s="12" t="s">
        <v>103</v>
      </c>
      <c r="C79" s="13">
        <v>52200</v>
      </c>
      <c r="D79" s="13"/>
      <c r="E79" s="13"/>
      <c r="F79" s="13"/>
      <c r="G79" s="13"/>
    </row>
    <row r="80" spans="1:7" x14ac:dyDescent="0.3">
      <c r="A80" s="11"/>
      <c r="B80" s="12"/>
      <c r="C80" s="13"/>
      <c r="D80" s="13"/>
      <c r="E80" s="13"/>
      <c r="F80" s="13"/>
      <c r="G80" s="13"/>
    </row>
    <row r="81" spans="1:7" x14ac:dyDescent="0.3">
      <c r="A81" s="10" t="s">
        <v>267</v>
      </c>
      <c r="B81" s="12"/>
      <c r="C81" s="13"/>
      <c r="D81" s="13"/>
      <c r="E81" s="13"/>
      <c r="F81" s="13"/>
      <c r="G81" s="13"/>
    </row>
    <row r="82" spans="1:7" x14ac:dyDescent="0.3">
      <c r="A82" s="66" t="s">
        <v>378</v>
      </c>
      <c r="B82" s="12" t="s">
        <v>236</v>
      </c>
      <c r="C82" s="13"/>
      <c r="D82" s="13"/>
      <c r="E82" s="13"/>
      <c r="F82" s="13"/>
      <c r="G82" s="13"/>
    </row>
    <row r="83" spans="1:7" x14ac:dyDescent="0.3">
      <c r="A83" s="47" t="s">
        <v>690</v>
      </c>
      <c r="B83" s="12"/>
      <c r="C83" s="13"/>
      <c r="D83" s="13"/>
      <c r="E83" s="13"/>
      <c r="F83" s="13"/>
      <c r="G83" s="13">
        <v>200000</v>
      </c>
    </row>
    <row r="84" spans="1:7" x14ac:dyDescent="0.3">
      <c r="A84" s="11"/>
      <c r="B84" s="12"/>
      <c r="C84" s="13"/>
      <c r="D84" s="13"/>
      <c r="E84" s="13"/>
      <c r="F84" s="13"/>
      <c r="G84" s="13"/>
    </row>
    <row r="85" spans="1:7" x14ac:dyDescent="0.3">
      <c r="A85" s="20" t="s">
        <v>63</v>
      </c>
      <c r="B85" s="20"/>
      <c r="C85" s="21">
        <f>SUM(C10:C84)</f>
        <v>2966159.3</v>
      </c>
      <c r="D85" s="21">
        <f>SUM(D10:D84)</f>
        <v>1820873.4700000002</v>
      </c>
      <c r="E85" s="21">
        <f>SUM(E10:E84)</f>
        <v>4388161.37</v>
      </c>
      <c r="F85" s="21">
        <f>SUM(F10:F84)</f>
        <v>6209034.8400000008</v>
      </c>
      <c r="G85" s="21">
        <f>SUM(G10:G84)</f>
        <v>6529260</v>
      </c>
    </row>
    <row r="86" spans="1:7" x14ac:dyDescent="0.3">
      <c r="A86" s="1" t="s">
        <v>823</v>
      </c>
    </row>
    <row r="88" spans="1:7" x14ac:dyDescent="0.3">
      <c r="A88" s="1" t="s">
        <v>64</v>
      </c>
      <c r="B88" s="1" t="s">
        <v>66</v>
      </c>
      <c r="E88" s="1" t="s">
        <v>69</v>
      </c>
    </row>
    <row r="91" spans="1:7" x14ac:dyDescent="0.3">
      <c r="A91" s="22" t="s">
        <v>556</v>
      </c>
      <c r="C91" s="161" t="s">
        <v>67</v>
      </c>
      <c r="D91" s="161"/>
      <c r="F91" s="161" t="s">
        <v>70</v>
      </c>
      <c r="G91" s="161"/>
    </row>
    <row r="92" spans="1:7" x14ac:dyDescent="0.3">
      <c r="A92" s="23" t="s">
        <v>557</v>
      </c>
      <c r="C92" s="166" t="s">
        <v>68</v>
      </c>
      <c r="D92" s="166"/>
      <c r="F92" s="166" t="s">
        <v>71</v>
      </c>
      <c r="G92" s="166"/>
    </row>
  </sheetData>
  <mergeCells count="9">
    <mergeCell ref="C91:D91"/>
    <mergeCell ref="F91:G91"/>
    <mergeCell ref="C92:D92"/>
    <mergeCell ref="F92:G92"/>
    <mergeCell ref="A1:G1"/>
    <mergeCell ref="A2:G2"/>
    <mergeCell ref="D5:F5"/>
    <mergeCell ref="D32:F32"/>
    <mergeCell ref="D63:F63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&amp;C&amp;"Arial,Regular"&amp;9 127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view="pageLayout" topLeftCell="A133" zoomScaleNormal="100" workbookViewId="0">
      <selection activeCell="A137" sqref="A137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3" spans="1:7" ht="6.75" customHeight="1" x14ac:dyDescent="0.3"/>
    <row r="4" spans="1:7" x14ac:dyDescent="0.3">
      <c r="A4" s="2" t="s">
        <v>121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10" t="s">
        <v>20</v>
      </c>
      <c r="B9" s="11"/>
      <c r="C9" s="11"/>
      <c r="D9" s="11"/>
      <c r="E9" s="11"/>
      <c r="F9" s="11"/>
      <c r="G9" s="11"/>
    </row>
    <row r="10" spans="1:7" x14ac:dyDescent="0.3">
      <c r="A10" s="11" t="s">
        <v>21</v>
      </c>
      <c r="B10" s="11"/>
      <c r="C10" s="11"/>
      <c r="D10" s="11"/>
      <c r="E10" s="11"/>
      <c r="F10" s="11"/>
      <c r="G10" s="11"/>
    </row>
    <row r="11" spans="1:7" x14ac:dyDescent="0.3">
      <c r="A11" s="11" t="s">
        <v>32</v>
      </c>
      <c r="B11" s="12" t="s">
        <v>23</v>
      </c>
      <c r="C11" s="13">
        <v>2275656</v>
      </c>
      <c r="D11" s="13">
        <v>1120929</v>
      </c>
      <c r="E11" s="13">
        <f>SUM(F11-D11)</f>
        <v>1268583</v>
      </c>
      <c r="F11" s="13">
        <v>2389512</v>
      </c>
      <c r="G11" s="13">
        <v>2868372</v>
      </c>
    </row>
    <row r="12" spans="1:7" x14ac:dyDescent="0.3">
      <c r="A12" s="11" t="s">
        <v>24</v>
      </c>
      <c r="B12" s="12"/>
      <c r="C12" s="13"/>
      <c r="D12" s="13"/>
      <c r="E12" s="13"/>
      <c r="F12" s="13"/>
      <c r="G12" s="13"/>
    </row>
    <row r="13" spans="1:7" x14ac:dyDescent="0.3">
      <c r="A13" s="11" t="s">
        <v>33</v>
      </c>
      <c r="B13" s="12" t="s">
        <v>25</v>
      </c>
      <c r="C13" s="13">
        <v>168000</v>
      </c>
      <c r="D13" s="13">
        <v>92000</v>
      </c>
      <c r="E13" s="13">
        <f t="shared" ref="E13:E22" si="0">SUM(F13-D13)</f>
        <v>76000</v>
      </c>
      <c r="F13" s="13">
        <v>168000</v>
      </c>
      <c r="G13" s="13">
        <v>192000</v>
      </c>
    </row>
    <row r="14" spans="1:7" x14ac:dyDescent="0.3">
      <c r="A14" s="11" t="s">
        <v>34</v>
      </c>
      <c r="B14" s="12" t="s">
        <v>26</v>
      </c>
      <c r="C14" s="13">
        <v>81000</v>
      </c>
      <c r="D14" s="13">
        <v>40500</v>
      </c>
      <c r="E14" s="13">
        <f t="shared" si="0"/>
        <v>40500</v>
      </c>
      <c r="F14" s="13">
        <v>81000</v>
      </c>
      <c r="G14" s="13">
        <v>81000</v>
      </c>
    </row>
    <row r="15" spans="1:7" x14ac:dyDescent="0.3">
      <c r="A15" s="11" t="s">
        <v>35</v>
      </c>
      <c r="B15" s="12" t="s">
        <v>27</v>
      </c>
      <c r="C15" s="13">
        <v>81000</v>
      </c>
      <c r="D15" s="13">
        <v>40500</v>
      </c>
      <c r="E15" s="13">
        <f t="shared" si="0"/>
        <v>40500</v>
      </c>
      <c r="F15" s="13">
        <v>81000</v>
      </c>
      <c r="G15" s="13">
        <v>81000</v>
      </c>
    </row>
    <row r="16" spans="1:7" x14ac:dyDescent="0.3">
      <c r="A16" s="11" t="s">
        <v>36</v>
      </c>
      <c r="B16" s="12" t="s">
        <v>28</v>
      </c>
      <c r="C16" s="13">
        <v>42000</v>
      </c>
      <c r="D16" s="13">
        <v>42000</v>
      </c>
      <c r="E16" s="13"/>
      <c r="F16" s="13">
        <v>42000</v>
      </c>
      <c r="G16" s="13">
        <v>48000</v>
      </c>
    </row>
    <row r="17" spans="1:7" x14ac:dyDescent="0.3">
      <c r="A17" s="11" t="s">
        <v>217</v>
      </c>
      <c r="B17" s="12" t="s">
        <v>216</v>
      </c>
      <c r="C17" s="13">
        <v>35000</v>
      </c>
      <c r="D17" s="13"/>
      <c r="E17" s="13">
        <f t="shared" si="0"/>
        <v>35000</v>
      </c>
      <c r="F17" s="13">
        <v>35000</v>
      </c>
      <c r="G17" s="13">
        <v>40000</v>
      </c>
    </row>
    <row r="18" spans="1:7" x14ac:dyDescent="0.3">
      <c r="A18" s="11" t="s">
        <v>144</v>
      </c>
      <c r="B18" s="12" t="s">
        <v>145</v>
      </c>
      <c r="C18" s="13">
        <v>32100</v>
      </c>
      <c r="D18" s="13"/>
      <c r="E18" s="13"/>
      <c r="F18" s="13"/>
      <c r="G18" s="13"/>
    </row>
    <row r="19" spans="1:7" x14ac:dyDescent="0.3">
      <c r="A19" s="11" t="s">
        <v>380</v>
      </c>
      <c r="B19" s="12" t="s">
        <v>381</v>
      </c>
      <c r="C19" s="13">
        <v>20000</v>
      </c>
      <c r="D19" s="13"/>
      <c r="E19" s="38"/>
      <c r="F19" s="13"/>
      <c r="G19" s="13"/>
    </row>
    <row r="20" spans="1:7" x14ac:dyDescent="0.3">
      <c r="A20" s="11" t="s">
        <v>38</v>
      </c>
      <c r="B20" s="12" t="s">
        <v>30</v>
      </c>
      <c r="C20" s="13">
        <v>189638</v>
      </c>
      <c r="D20" s="13"/>
      <c r="E20" s="13">
        <f>SUM(F20-D20)</f>
        <v>199126</v>
      </c>
      <c r="F20" s="13">
        <v>199126</v>
      </c>
      <c r="G20" s="13">
        <v>239031</v>
      </c>
    </row>
    <row r="21" spans="1:7" x14ac:dyDescent="0.3">
      <c r="A21" s="11" t="s">
        <v>37</v>
      </c>
      <c r="B21" s="12" t="s">
        <v>29</v>
      </c>
      <c r="C21" s="13">
        <v>35000</v>
      </c>
      <c r="D21" s="13"/>
      <c r="E21" s="13">
        <f t="shared" si="0"/>
        <v>35000</v>
      </c>
      <c r="F21" s="13">
        <v>35000</v>
      </c>
      <c r="G21" s="13">
        <v>40000</v>
      </c>
    </row>
    <row r="22" spans="1:7" x14ac:dyDescent="0.3">
      <c r="A22" s="11" t="s">
        <v>39</v>
      </c>
      <c r="B22" s="12" t="s">
        <v>143</v>
      </c>
      <c r="C22" s="13">
        <v>189638</v>
      </c>
      <c r="D22" s="13">
        <v>176077</v>
      </c>
      <c r="E22" s="13">
        <f t="shared" si="0"/>
        <v>23049</v>
      </c>
      <c r="F22" s="13">
        <v>199126</v>
      </c>
      <c r="G22" s="13">
        <v>239031</v>
      </c>
    </row>
    <row r="23" spans="1:7" x14ac:dyDescent="0.3">
      <c r="A23" s="11" t="s">
        <v>31</v>
      </c>
      <c r="B23" s="12"/>
      <c r="C23" s="13"/>
      <c r="D23" s="13"/>
      <c r="E23" s="13"/>
      <c r="F23" s="13"/>
      <c r="G23" s="13"/>
    </row>
    <row r="24" spans="1:7" x14ac:dyDescent="0.3">
      <c r="A24" s="11" t="s">
        <v>40</v>
      </c>
      <c r="B24" s="12" t="s">
        <v>41</v>
      </c>
      <c r="C24" s="13">
        <v>273078.71999999997</v>
      </c>
      <c r="D24" s="13">
        <v>134511.48000000001</v>
      </c>
      <c r="E24" s="13">
        <f t="shared" ref="E24:E27" si="1">SUM(F24-D24)</f>
        <v>152230.51999999999</v>
      </c>
      <c r="F24" s="13">
        <v>286742</v>
      </c>
      <c r="G24" s="13">
        <v>344205</v>
      </c>
    </row>
    <row r="25" spans="1:7" x14ac:dyDescent="0.3">
      <c r="A25" s="11" t="s">
        <v>252</v>
      </c>
      <c r="B25" s="12" t="s">
        <v>42</v>
      </c>
      <c r="C25" s="13">
        <v>8400</v>
      </c>
      <c r="D25" s="13">
        <v>3900</v>
      </c>
      <c r="E25" s="13">
        <f t="shared" si="1"/>
        <v>4500</v>
      </c>
      <c r="F25" s="13">
        <v>8400</v>
      </c>
      <c r="G25" s="13">
        <v>9600</v>
      </c>
    </row>
    <row r="26" spans="1:7" x14ac:dyDescent="0.3">
      <c r="A26" s="11" t="s">
        <v>253</v>
      </c>
      <c r="B26" s="12" t="s">
        <v>43</v>
      </c>
      <c r="C26" s="13">
        <v>31152.84</v>
      </c>
      <c r="D26" s="13">
        <v>15187.84</v>
      </c>
      <c r="E26" s="13">
        <f t="shared" si="1"/>
        <v>24671.16</v>
      </c>
      <c r="F26" s="13">
        <v>39859</v>
      </c>
      <c r="G26" s="13">
        <v>57528</v>
      </c>
    </row>
    <row r="27" spans="1:7" x14ac:dyDescent="0.3">
      <c r="A27" s="11" t="s">
        <v>44</v>
      </c>
      <c r="B27" s="12" t="s">
        <v>45</v>
      </c>
      <c r="C27" s="13">
        <v>8400</v>
      </c>
      <c r="D27" s="13">
        <v>3900</v>
      </c>
      <c r="E27" s="13">
        <f t="shared" si="1"/>
        <v>4500</v>
      </c>
      <c r="F27" s="13">
        <v>8400</v>
      </c>
      <c r="G27" s="13">
        <v>9600</v>
      </c>
    </row>
    <row r="28" spans="1:7" x14ac:dyDescent="0.3">
      <c r="A28" s="11"/>
      <c r="B28" s="12"/>
      <c r="C28" s="13"/>
      <c r="D28" s="13"/>
      <c r="E28" s="13"/>
      <c r="F28" s="13"/>
      <c r="G28" s="13"/>
    </row>
    <row r="29" spans="1:7" x14ac:dyDescent="0.3">
      <c r="A29" s="47"/>
      <c r="B29" s="12"/>
      <c r="C29" s="13"/>
      <c r="D29" s="13"/>
      <c r="E29" s="13"/>
      <c r="F29" s="13"/>
      <c r="G29" s="13"/>
    </row>
    <row r="30" spans="1:7" x14ac:dyDescent="0.3">
      <c r="A30" s="10" t="s">
        <v>49</v>
      </c>
      <c r="B30" s="12"/>
      <c r="C30" s="13"/>
      <c r="D30" s="11"/>
      <c r="F30" s="13"/>
      <c r="G30" s="13"/>
    </row>
    <row r="31" spans="1:7" x14ac:dyDescent="0.3">
      <c r="A31" s="11" t="s">
        <v>50</v>
      </c>
      <c r="B31" s="12" t="s">
        <v>51</v>
      </c>
      <c r="C31" s="13">
        <v>68282</v>
      </c>
      <c r="D31" s="13">
        <v>3426</v>
      </c>
      <c r="E31" s="13">
        <f t="shared" ref="E31:E40" si="2">SUM(F31-D31)</f>
        <v>30724</v>
      </c>
      <c r="F31" s="13">
        <v>34150</v>
      </c>
      <c r="G31" s="13">
        <v>36150</v>
      </c>
    </row>
    <row r="32" spans="1:7" x14ac:dyDescent="0.3">
      <c r="A32" s="15" t="s">
        <v>52</v>
      </c>
      <c r="B32" s="16" t="s">
        <v>53</v>
      </c>
      <c r="C32" s="17">
        <v>20500</v>
      </c>
      <c r="D32" s="17">
        <v>7600</v>
      </c>
      <c r="E32" s="17">
        <f t="shared" si="2"/>
        <v>16900</v>
      </c>
      <c r="F32" s="17">
        <v>24500</v>
      </c>
      <c r="G32" s="17">
        <v>22500</v>
      </c>
    </row>
    <row r="33" spans="1:7" x14ac:dyDescent="0.3">
      <c r="A33" s="3"/>
      <c r="B33" s="3"/>
      <c r="C33" s="3"/>
      <c r="D33" s="163" t="s">
        <v>9</v>
      </c>
      <c r="E33" s="164"/>
      <c r="F33" s="165"/>
      <c r="G33" s="4"/>
    </row>
    <row r="34" spans="1:7" x14ac:dyDescent="0.3">
      <c r="A34" s="5" t="s">
        <v>2</v>
      </c>
      <c r="B34" s="5" t="s">
        <v>4</v>
      </c>
      <c r="C34" s="5" t="s">
        <v>6</v>
      </c>
      <c r="D34" s="5" t="s">
        <v>10</v>
      </c>
      <c r="E34" s="5" t="s">
        <v>12</v>
      </c>
      <c r="F34" s="6" t="s">
        <v>14</v>
      </c>
      <c r="G34" s="6" t="s">
        <v>15</v>
      </c>
    </row>
    <row r="35" spans="1:7" x14ac:dyDescent="0.3">
      <c r="A35" s="5"/>
      <c r="B35" s="5"/>
      <c r="C35" s="5" t="s">
        <v>7</v>
      </c>
      <c r="D35" s="5" t="s">
        <v>7</v>
      </c>
      <c r="E35" s="5" t="s">
        <v>13</v>
      </c>
      <c r="F35" s="6"/>
      <c r="G35" s="6" t="s">
        <v>16</v>
      </c>
    </row>
    <row r="36" spans="1:7" x14ac:dyDescent="0.3">
      <c r="A36" s="7" t="s">
        <v>3</v>
      </c>
      <c r="B36" s="7" t="s">
        <v>5</v>
      </c>
      <c r="C36" s="7" t="s">
        <v>8</v>
      </c>
      <c r="D36" s="7" t="s">
        <v>11</v>
      </c>
      <c r="E36" s="7" t="s">
        <v>17</v>
      </c>
      <c r="F36" s="8" t="s">
        <v>18</v>
      </c>
      <c r="G36" s="8" t="s">
        <v>19</v>
      </c>
    </row>
    <row r="37" spans="1:7" x14ac:dyDescent="0.3">
      <c r="A37" s="9"/>
      <c r="B37" s="9"/>
      <c r="C37" s="9"/>
      <c r="D37" s="9"/>
      <c r="E37" s="9"/>
      <c r="F37" s="9"/>
      <c r="G37" s="9"/>
    </row>
    <row r="38" spans="1:7" x14ac:dyDescent="0.3">
      <c r="A38" s="11" t="s">
        <v>54</v>
      </c>
      <c r="B38" s="12" t="s">
        <v>55</v>
      </c>
      <c r="C38" s="13">
        <v>165174.85999999999</v>
      </c>
      <c r="D38" s="13"/>
      <c r="E38" s="13">
        <f t="shared" si="2"/>
        <v>22500</v>
      </c>
      <c r="F38" s="13">
        <v>22500</v>
      </c>
      <c r="G38" s="13">
        <v>22500</v>
      </c>
    </row>
    <row r="39" spans="1:7" x14ac:dyDescent="0.3">
      <c r="A39" s="11" t="s">
        <v>80</v>
      </c>
      <c r="B39" s="12" t="s">
        <v>81</v>
      </c>
      <c r="C39" s="13">
        <v>9212.4</v>
      </c>
      <c r="D39" s="13">
        <v>4841.24</v>
      </c>
      <c r="E39" s="13">
        <f t="shared" si="2"/>
        <v>55158.76</v>
      </c>
      <c r="F39" s="19">
        <v>60000</v>
      </c>
      <c r="G39" s="19">
        <v>10000</v>
      </c>
    </row>
    <row r="40" spans="1:7" x14ac:dyDescent="0.3">
      <c r="A40" s="11" t="s">
        <v>90</v>
      </c>
      <c r="B40" s="12" t="s">
        <v>91</v>
      </c>
      <c r="C40" s="13"/>
      <c r="D40" s="13"/>
      <c r="E40" s="13">
        <f t="shared" si="2"/>
        <v>1125</v>
      </c>
      <c r="F40" s="19">
        <v>1125</v>
      </c>
      <c r="G40" s="19">
        <v>1125</v>
      </c>
    </row>
    <row r="41" spans="1:7" x14ac:dyDescent="0.3">
      <c r="A41" s="11" t="s">
        <v>56</v>
      </c>
      <c r="B41" s="12" t="s">
        <v>57</v>
      </c>
      <c r="C41" s="13">
        <v>11195</v>
      </c>
      <c r="D41" s="13">
        <v>5940</v>
      </c>
      <c r="E41" s="13">
        <f t="shared" ref="E41:E43" si="3">SUM(F41-D41)</f>
        <v>6060</v>
      </c>
      <c r="F41" s="13">
        <v>12000</v>
      </c>
      <c r="G41" s="13">
        <v>12000</v>
      </c>
    </row>
    <row r="42" spans="1:7" x14ac:dyDescent="0.3">
      <c r="A42" s="11" t="s">
        <v>83</v>
      </c>
      <c r="B42" s="12" t="s">
        <v>84</v>
      </c>
      <c r="C42" s="13"/>
      <c r="D42" s="13"/>
      <c r="E42" s="13">
        <f t="shared" si="3"/>
        <v>6000</v>
      </c>
      <c r="F42" s="13">
        <v>6000</v>
      </c>
      <c r="G42" s="13">
        <v>15000</v>
      </c>
    </row>
    <row r="43" spans="1:7" x14ac:dyDescent="0.3">
      <c r="A43" s="11" t="s">
        <v>85</v>
      </c>
      <c r="B43" s="12" t="s">
        <v>86</v>
      </c>
      <c r="C43" s="13">
        <v>12410</v>
      </c>
      <c r="D43" s="13">
        <v>5000</v>
      </c>
      <c r="E43" s="13">
        <f t="shared" si="3"/>
        <v>15000</v>
      </c>
      <c r="F43" s="13">
        <v>20000</v>
      </c>
      <c r="G43" s="13">
        <v>30000</v>
      </c>
    </row>
    <row r="44" spans="1:7" x14ac:dyDescent="0.3">
      <c r="A44" s="11"/>
      <c r="B44" s="12"/>
      <c r="C44" s="13"/>
      <c r="D44" s="13"/>
      <c r="E44" s="13"/>
      <c r="F44" s="13"/>
      <c r="G44" s="13"/>
    </row>
    <row r="45" spans="1:7" x14ac:dyDescent="0.3">
      <c r="A45" s="10" t="s">
        <v>60</v>
      </c>
      <c r="B45" s="11"/>
      <c r="C45" s="13"/>
      <c r="D45" s="13"/>
      <c r="E45" s="13"/>
      <c r="F45" s="13"/>
      <c r="G45" s="13"/>
    </row>
    <row r="46" spans="1:7" x14ac:dyDescent="0.3">
      <c r="A46" s="10" t="s">
        <v>77</v>
      </c>
      <c r="B46" s="12" t="s">
        <v>78</v>
      </c>
      <c r="C46" s="13"/>
      <c r="D46" s="13"/>
      <c r="E46" s="13"/>
      <c r="F46" s="13"/>
      <c r="G46" s="13"/>
    </row>
    <row r="47" spans="1:7" x14ac:dyDescent="0.3">
      <c r="A47" s="47" t="s">
        <v>637</v>
      </c>
      <c r="B47" s="12"/>
      <c r="C47" s="13">
        <v>25415</v>
      </c>
      <c r="D47" s="13"/>
      <c r="E47" s="13"/>
      <c r="F47" s="13"/>
      <c r="G47" s="13"/>
    </row>
    <row r="48" spans="1:7" x14ac:dyDescent="0.3">
      <c r="A48" s="47" t="s">
        <v>458</v>
      </c>
      <c r="B48" s="12"/>
      <c r="C48" s="13">
        <v>19900</v>
      </c>
      <c r="D48" s="13"/>
      <c r="E48" s="13"/>
      <c r="F48" s="13"/>
      <c r="G48" s="13"/>
    </row>
    <row r="49" spans="1:7" x14ac:dyDescent="0.3">
      <c r="A49" s="10" t="s">
        <v>61</v>
      </c>
      <c r="B49" s="12" t="s">
        <v>62</v>
      </c>
      <c r="C49" s="13"/>
      <c r="D49" s="13"/>
      <c r="F49" s="13"/>
      <c r="G49" s="13"/>
    </row>
    <row r="50" spans="1:7" x14ac:dyDescent="0.3">
      <c r="A50" s="47" t="s">
        <v>580</v>
      </c>
      <c r="B50" s="12"/>
      <c r="C50" s="13"/>
      <c r="D50" s="13"/>
      <c r="E50" s="13">
        <f t="shared" ref="E50" si="4">SUM(F50-D50)</f>
        <v>50000</v>
      </c>
      <c r="F50" s="13">
        <v>50000</v>
      </c>
      <c r="G50" s="13"/>
    </row>
    <row r="51" spans="1:7" x14ac:dyDescent="0.3">
      <c r="A51" s="47" t="s">
        <v>581</v>
      </c>
      <c r="B51" s="12"/>
      <c r="C51" s="13"/>
      <c r="D51" s="13"/>
      <c r="E51" s="13">
        <f t="shared" ref="E51" si="5">SUM(F51-D51)</f>
        <v>70000</v>
      </c>
      <c r="F51" s="13">
        <v>70000</v>
      </c>
      <c r="G51" s="13"/>
    </row>
    <row r="52" spans="1:7" x14ac:dyDescent="0.3">
      <c r="A52" s="47" t="s">
        <v>455</v>
      </c>
      <c r="B52" s="12"/>
      <c r="C52" s="13">
        <v>69900</v>
      </c>
      <c r="D52" s="13"/>
      <c r="E52" s="13"/>
      <c r="F52" s="13"/>
      <c r="G52" s="13"/>
    </row>
    <row r="53" spans="1:7" x14ac:dyDescent="0.3">
      <c r="A53" s="28" t="s">
        <v>387</v>
      </c>
      <c r="B53" s="12" t="s">
        <v>106</v>
      </c>
      <c r="C53" s="13"/>
      <c r="D53" s="13"/>
      <c r="E53" s="13"/>
      <c r="F53" s="13"/>
      <c r="G53" s="13"/>
    </row>
    <row r="54" spans="1:7" x14ac:dyDescent="0.3">
      <c r="A54" s="47" t="s">
        <v>582</v>
      </c>
      <c r="B54" s="12"/>
      <c r="C54" s="13"/>
      <c r="D54" s="13"/>
      <c r="E54" s="13">
        <f t="shared" ref="E54:E55" si="6">SUM(F54-D54)</f>
        <v>120000</v>
      </c>
      <c r="F54" s="13">
        <v>120000</v>
      </c>
      <c r="G54" s="13"/>
    </row>
    <row r="55" spans="1:7" x14ac:dyDescent="0.3">
      <c r="A55" s="28" t="s">
        <v>277</v>
      </c>
      <c r="B55" s="12"/>
      <c r="C55" s="13"/>
      <c r="D55" s="13"/>
      <c r="E55" s="13">
        <f t="shared" si="6"/>
        <v>50000</v>
      </c>
      <c r="F55" s="13">
        <v>50000</v>
      </c>
      <c r="G55" s="13"/>
    </row>
    <row r="56" spans="1:7" x14ac:dyDescent="0.3">
      <c r="A56" s="11"/>
      <c r="B56" s="12"/>
      <c r="C56" s="13"/>
      <c r="D56" s="13"/>
      <c r="E56" s="13"/>
      <c r="F56" s="13"/>
      <c r="G56" s="13"/>
    </row>
    <row r="57" spans="1:7" x14ac:dyDescent="0.3">
      <c r="A57" s="10" t="s">
        <v>109</v>
      </c>
      <c r="B57" s="12"/>
      <c r="C57" s="13"/>
      <c r="D57" s="13"/>
      <c r="E57" s="13"/>
      <c r="F57" s="13"/>
      <c r="G57" s="13"/>
    </row>
    <row r="58" spans="1:7" x14ac:dyDescent="0.3">
      <c r="A58" s="10" t="s">
        <v>161</v>
      </c>
      <c r="B58" s="12"/>
      <c r="C58" s="13"/>
      <c r="D58" s="13"/>
      <c r="E58" s="13"/>
      <c r="F58" s="13"/>
      <c r="G58" s="13"/>
    </row>
    <row r="59" spans="1:7" x14ac:dyDescent="0.3">
      <c r="A59" s="10" t="s">
        <v>287</v>
      </c>
      <c r="B59" s="12"/>
      <c r="C59" s="13"/>
      <c r="D59" s="13"/>
      <c r="E59" s="13"/>
      <c r="F59" s="13"/>
      <c r="G59" s="13"/>
    </row>
    <row r="60" spans="1:7" x14ac:dyDescent="0.3">
      <c r="A60" s="11" t="s">
        <v>201</v>
      </c>
      <c r="B60" s="12" t="s">
        <v>184</v>
      </c>
      <c r="C60" s="13">
        <v>1397160.23</v>
      </c>
      <c r="D60" s="13">
        <v>576629.46</v>
      </c>
      <c r="E60" s="13">
        <f t="shared" ref="E60" si="7">SUM(F60-D60)</f>
        <v>922258.54</v>
      </c>
      <c r="F60" s="13">
        <v>1498888</v>
      </c>
      <c r="G60" s="13">
        <v>1490127</v>
      </c>
    </row>
    <row r="61" spans="1:7" x14ac:dyDescent="0.3">
      <c r="A61" s="10" t="s">
        <v>486</v>
      </c>
      <c r="B61" s="12"/>
      <c r="C61" s="13"/>
      <c r="D61" s="13"/>
      <c r="E61" s="13"/>
      <c r="F61" s="13"/>
      <c r="G61" s="13"/>
    </row>
    <row r="62" spans="1:7" x14ac:dyDescent="0.3">
      <c r="A62" s="11" t="s">
        <v>50</v>
      </c>
      <c r="B62" s="12" t="s">
        <v>51</v>
      </c>
      <c r="C62" s="13">
        <v>6744</v>
      </c>
      <c r="D62" s="13">
        <v>2652</v>
      </c>
      <c r="E62" s="13">
        <f t="shared" ref="E62:E71" si="8">SUM(F62-D62)</f>
        <v>17348</v>
      </c>
      <c r="F62" s="13">
        <v>20000</v>
      </c>
      <c r="G62" s="13">
        <v>50000</v>
      </c>
    </row>
    <row r="63" spans="1:7" x14ac:dyDescent="0.3">
      <c r="A63" s="15" t="s">
        <v>52</v>
      </c>
      <c r="B63" s="16" t="s">
        <v>53</v>
      </c>
      <c r="C63" s="17">
        <v>24000</v>
      </c>
      <c r="D63" s="17">
        <v>7200</v>
      </c>
      <c r="E63" s="17">
        <f t="shared" si="8"/>
        <v>22800</v>
      </c>
      <c r="F63" s="17">
        <v>30000</v>
      </c>
      <c r="G63" s="17">
        <v>50000</v>
      </c>
    </row>
    <row r="64" spans="1:7" x14ac:dyDescent="0.3">
      <c r="A64" s="3"/>
      <c r="B64" s="3"/>
      <c r="C64" s="3"/>
      <c r="D64" s="163" t="s">
        <v>9</v>
      </c>
      <c r="E64" s="164"/>
      <c r="F64" s="165"/>
      <c r="G64" s="4"/>
    </row>
    <row r="65" spans="1:7" x14ac:dyDescent="0.3">
      <c r="A65" s="5" t="s">
        <v>2</v>
      </c>
      <c r="B65" s="5" t="s">
        <v>4</v>
      </c>
      <c r="C65" s="5" t="s">
        <v>6</v>
      </c>
      <c r="D65" s="5" t="s">
        <v>10</v>
      </c>
      <c r="E65" s="5" t="s">
        <v>12</v>
      </c>
      <c r="F65" s="6" t="s">
        <v>14</v>
      </c>
      <c r="G65" s="6" t="s">
        <v>15</v>
      </c>
    </row>
    <row r="66" spans="1:7" x14ac:dyDescent="0.3">
      <c r="A66" s="5"/>
      <c r="B66" s="5"/>
      <c r="C66" s="5" t="s">
        <v>7</v>
      </c>
      <c r="D66" s="5" t="s">
        <v>7</v>
      </c>
      <c r="E66" s="5" t="s">
        <v>13</v>
      </c>
      <c r="F66" s="6"/>
      <c r="G66" s="6" t="s">
        <v>16</v>
      </c>
    </row>
    <row r="67" spans="1:7" x14ac:dyDescent="0.3">
      <c r="A67" s="7" t="s">
        <v>3</v>
      </c>
      <c r="B67" s="7" t="s">
        <v>5</v>
      </c>
      <c r="C67" s="7" t="s">
        <v>8</v>
      </c>
      <c r="D67" s="7" t="s">
        <v>11</v>
      </c>
      <c r="E67" s="7" t="s">
        <v>17</v>
      </c>
      <c r="F67" s="8" t="s">
        <v>18</v>
      </c>
      <c r="G67" s="8" t="s">
        <v>19</v>
      </c>
    </row>
    <row r="68" spans="1:7" x14ac:dyDescent="0.3">
      <c r="A68" s="33"/>
      <c r="B68" s="33"/>
      <c r="C68" s="33"/>
      <c r="D68" s="33"/>
      <c r="E68" s="33"/>
      <c r="F68" s="34"/>
      <c r="G68" s="34"/>
    </row>
    <row r="69" spans="1:7" x14ac:dyDescent="0.3">
      <c r="A69" s="11" t="s">
        <v>54</v>
      </c>
      <c r="B69" s="12" t="s">
        <v>55</v>
      </c>
      <c r="C69" s="13">
        <v>30581.33</v>
      </c>
      <c r="D69" s="13"/>
      <c r="E69" s="13">
        <f t="shared" si="8"/>
        <v>30000</v>
      </c>
      <c r="F69" s="13">
        <v>30000</v>
      </c>
      <c r="G69" s="13">
        <v>20000</v>
      </c>
    </row>
    <row r="70" spans="1:7" x14ac:dyDescent="0.3">
      <c r="A70" s="11" t="s">
        <v>201</v>
      </c>
      <c r="B70" s="12" t="s">
        <v>184</v>
      </c>
      <c r="C70" s="13"/>
      <c r="D70" s="13"/>
      <c r="E70" s="13"/>
      <c r="F70" s="13"/>
      <c r="G70" s="13">
        <v>66000</v>
      </c>
    </row>
    <row r="71" spans="1:7" x14ac:dyDescent="0.3">
      <c r="A71" s="11" t="s">
        <v>202</v>
      </c>
      <c r="B71" s="12" t="s">
        <v>81</v>
      </c>
      <c r="C71" s="13">
        <v>18502</v>
      </c>
      <c r="D71" s="13">
        <v>9682.48</v>
      </c>
      <c r="E71" s="13">
        <f t="shared" si="8"/>
        <v>10317.52</v>
      </c>
      <c r="F71" s="13">
        <v>20000</v>
      </c>
      <c r="G71" s="13"/>
    </row>
    <row r="72" spans="1:7" x14ac:dyDescent="0.3">
      <c r="A72" s="11" t="s">
        <v>286</v>
      </c>
      <c r="B72" s="12" t="s">
        <v>94</v>
      </c>
      <c r="C72" s="13">
        <v>17500</v>
      </c>
      <c r="D72" s="13">
        <v>4950</v>
      </c>
      <c r="E72" s="13">
        <f>SUM(F72-D72)</f>
        <v>15050</v>
      </c>
      <c r="F72" s="13">
        <v>20000</v>
      </c>
      <c r="G72" s="13">
        <v>20000</v>
      </c>
    </row>
    <row r="73" spans="1:7" x14ac:dyDescent="0.3">
      <c r="A73" s="11" t="s">
        <v>285</v>
      </c>
      <c r="B73" s="12" t="s">
        <v>76</v>
      </c>
      <c r="C73" s="13">
        <v>70800</v>
      </c>
      <c r="D73" s="13">
        <v>20640</v>
      </c>
      <c r="E73" s="13">
        <f>SUM(F73-D73)</f>
        <v>4360</v>
      </c>
      <c r="F73" s="13">
        <v>25000</v>
      </c>
      <c r="G73" s="19">
        <v>69000</v>
      </c>
    </row>
    <row r="74" spans="1:7" x14ac:dyDescent="0.3">
      <c r="A74" s="10" t="s">
        <v>364</v>
      </c>
      <c r="B74" s="12"/>
      <c r="C74" s="13"/>
      <c r="D74" s="13"/>
      <c r="E74" s="13"/>
      <c r="F74" s="13"/>
      <c r="G74" s="13"/>
    </row>
    <row r="75" spans="1:7" x14ac:dyDescent="0.3">
      <c r="A75" s="11" t="s">
        <v>50</v>
      </c>
      <c r="B75" s="12" t="s">
        <v>51</v>
      </c>
      <c r="C75" s="13">
        <v>2018</v>
      </c>
      <c r="D75" s="13"/>
      <c r="E75" s="13">
        <f t="shared" ref="E75:E78" si="9">SUM(F75-D75)</f>
        <v>15000</v>
      </c>
      <c r="F75" s="13">
        <v>15000</v>
      </c>
      <c r="G75" s="13">
        <v>20000</v>
      </c>
    </row>
    <row r="76" spans="1:7" x14ac:dyDescent="0.3">
      <c r="A76" s="11" t="s">
        <v>52</v>
      </c>
      <c r="B76" s="12" t="s">
        <v>53</v>
      </c>
      <c r="C76" s="13"/>
      <c r="D76" s="13"/>
      <c r="E76" s="13">
        <f t="shared" si="9"/>
        <v>25000</v>
      </c>
      <c r="F76" s="13">
        <v>25000</v>
      </c>
      <c r="G76" s="13">
        <v>30000</v>
      </c>
    </row>
    <row r="77" spans="1:7" x14ac:dyDescent="0.3">
      <c r="A77" s="11" t="s">
        <v>54</v>
      </c>
      <c r="B77" s="12" t="s">
        <v>55</v>
      </c>
      <c r="C77" s="13">
        <v>10283.379999999999</v>
      </c>
      <c r="D77" s="13"/>
      <c r="E77" s="13">
        <f t="shared" si="9"/>
        <v>15000</v>
      </c>
      <c r="F77" s="13">
        <v>15000</v>
      </c>
      <c r="G77" s="13">
        <v>15000</v>
      </c>
    </row>
    <row r="78" spans="1:7" x14ac:dyDescent="0.3">
      <c r="A78" s="11" t="s">
        <v>202</v>
      </c>
      <c r="B78" s="12" t="s">
        <v>81</v>
      </c>
      <c r="C78" s="13">
        <v>18494.599999999999</v>
      </c>
      <c r="D78" s="13">
        <v>9682.48</v>
      </c>
      <c r="E78" s="13">
        <f t="shared" si="9"/>
        <v>10317.52</v>
      </c>
      <c r="F78" s="13">
        <v>20000</v>
      </c>
      <c r="G78" s="13">
        <v>30000</v>
      </c>
    </row>
    <row r="79" spans="1:7" x14ac:dyDescent="0.3">
      <c r="A79" s="11" t="s">
        <v>206</v>
      </c>
      <c r="B79" s="12" t="s">
        <v>119</v>
      </c>
      <c r="C79" s="13"/>
      <c r="D79" s="13"/>
      <c r="E79" s="13"/>
      <c r="F79" s="13"/>
      <c r="G79" s="13">
        <v>15000</v>
      </c>
    </row>
    <row r="80" spans="1:7" x14ac:dyDescent="0.3">
      <c r="A80" s="11" t="s">
        <v>201</v>
      </c>
      <c r="B80" s="12" t="s">
        <v>184</v>
      </c>
      <c r="C80" s="13">
        <v>25500</v>
      </c>
      <c r="D80" s="13">
        <v>20000</v>
      </c>
      <c r="E80" s="13">
        <f>SUM(F80-D80)</f>
        <v>58000</v>
      </c>
      <c r="F80" s="13">
        <v>78000</v>
      </c>
      <c r="G80" s="13">
        <v>80000</v>
      </c>
    </row>
    <row r="81" spans="1:7" x14ac:dyDescent="0.3">
      <c r="A81" s="11" t="s">
        <v>285</v>
      </c>
      <c r="B81" s="12" t="s">
        <v>76</v>
      </c>
      <c r="C81" s="13">
        <v>35990</v>
      </c>
      <c r="D81" s="13">
        <v>34780</v>
      </c>
      <c r="E81" s="13">
        <f t="shared" ref="E81" si="10">SUM(F81-D81)</f>
        <v>7220</v>
      </c>
      <c r="F81" s="13">
        <v>42000</v>
      </c>
      <c r="G81" s="13">
        <v>45000</v>
      </c>
    </row>
    <row r="82" spans="1:7" x14ac:dyDescent="0.3">
      <c r="A82" s="47" t="s">
        <v>227</v>
      </c>
      <c r="B82" s="12" t="s">
        <v>103</v>
      </c>
      <c r="C82" s="13">
        <v>1140</v>
      </c>
      <c r="D82" s="13"/>
      <c r="E82" s="13">
        <f t="shared" ref="E82" si="11">SUM(F82-D82)</f>
        <v>15000</v>
      </c>
      <c r="F82" s="13">
        <v>15000</v>
      </c>
      <c r="G82" s="13">
        <v>15000</v>
      </c>
    </row>
    <row r="83" spans="1:7" x14ac:dyDescent="0.3">
      <c r="A83" s="10" t="s">
        <v>487</v>
      </c>
      <c r="B83" s="12"/>
      <c r="C83" s="13"/>
      <c r="D83" s="13"/>
      <c r="E83" s="13"/>
      <c r="F83" s="13"/>
      <c r="G83" s="13"/>
    </row>
    <row r="84" spans="1:7" x14ac:dyDescent="0.3">
      <c r="A84" s="11" t="s">
        <v>50</v>
      </c>
      <c r="B84" s="12" t="s">
        <v>51</v>
      </c>
      <c r="C84" s="13"/>
      <c r="D84" s="13"/>
      <c r="E84" s="13">
        <f t="shared" ref="E84:E87" si="12">SUM(F84-D84)</f>
        <v>20000</v>
      </c>
      <c r="F84" s="13">
        <v>20000</v>
      </c>
      <c r="G84" s="13">
        <v>20000</v>
      </c>
    </row>
    <row r="85" spans="1:7" x14ac:dyDescent="0.3">
      <c r="A85" s="11" t="s">
        <v>52</v>
      </c>
      <c r="B85" s="12" t="s">
        <v>53</v>
      </c>
      <c r="C85" s="13"/>
      <c r="D85" s="13"/>
      <c r="E85" s="13">
        <f t="shared" si="12"/>
        <v>22000</v>
      </c>
      <c r="F85" s="13">
        <v>22000</v>
      </c>
      <c r="G85" s="13">
        <v>22000</v>
      </c>
    </row>
    <row r="86" spans="1:7" x14ac:dyDescent="0.3">
      <c r="A86" s="11" t="s">
        <v>54</v>
      </c>
      <c r="B86" s="12" t="s">
        <v>55</v>
      </c>
      <c r="C86" s="13"/>
      <c r="D86" s="13"/>
      <c r="E86" s="13">
        <f t="shared" si="12"/>
        <v>20000</v>
      </c>
      <c r="F86" s="13">
        <v>20000</v>
      </c>
      <c r="G86" s="13">
        <v>20000</v>
      </c>
    </row>
    <row r="87" spans="1:7" x14ac:dyDescent="0.3">
      <c r="A87" s="11" t="s">
        <v>202</v>
      </c>
      <c r="B87" s="12" t="s">
        <v>81</v>
      </c>
      <c r="C87" s="13">
        <v>18469.599999999999</v>
      </c>
      <c r="D87" s="13">
        <v>14553.72</v>
      </c>
      <c r="E87" s="13">
        <f t="shared" si="12"/>
        <v>15446.28</v>
      </c>
      <c r="F87" s="13">
        <v>30000</v>
      </c>
      <c r="G87" s="13">
        <v>30000</v>
      </c>
    </row>
    <row r="88" spans="1:7" x14ac:dyDescent="0.3">
      <c r="A88" s="11" t="s">
        <v>201</v>
      </c>
      <c r="B88" s="12" t="s">
        <v>184</v>
      </c>
      <c r="C88" s="13"/>
      <c r="D88" s="13">
        <v>19000</v>
      </c>
      <c r="E88" s="13">
        <f>SUM(F88-D88)</f>
        <v>47000</v>
      </c>
      <c r="F88" s="13">
        <v>66000</v>
      </c>
      <c r="G88" s="13">
        <v>120000</v>
      </c>
    </row>
    <row r="89" spans="1:7" x14ac:dyDescent="0.3">
      <c r="A89" s="11" t="s">
        <v>285</v>
      </c>
      <c r="B89" s="12" t="s">
        <v>76</v>
      </c>
      <c r="C89" s="13"/>
      <c r="D89" s="13">
        <v>42550</v>
      </c>
      <c r="E89" s="13">
        <f>SUM(F89-D89)</f>
        <v>7450</v>
      </c>
      <c r="F89" s="19">
        <v>50000</v>
      </c>
      <c r="G89" s="19">
        <v>50000</v>
      </c>
    </row>
    <row r="90" spans="1:7" x14ac:dyDescent="0.3">
      <c r="A90" s="10" t="s">
        <v>288</v>
      </c>
      <c r="B90" s="12"/>
      <c r="C90" s="13"/>
      <c r="D90" s="13"/>
      <c r="E90" s="13"/>
      <c r="F90" s="13"/>
      <c r="G90" s="13"/>
    </row>
    <row r="91" spans="1:7" x14ac:dyDescent="0.3">
      <c r="A91" s="11" t="s">
        <v>50</v>
      </c>
      <c r="B91" s="12" t="s">
        <v>51</v>
      </c>
      <c r="C91" s="13">
        <v>5058</v>
      </c>
      <c r="D91" s="13">
        <v>2818</v>
      </c>
      <c r="E91" s="13">
        <f t="shared" ref="E91" si="13">SUM(F91-D91)</f>
        <v>22182</v>
      </c>
      <c r="F91" s="13">
        <v>25000</v>
      </c>
      <c r="G91" s="13"/>
    </row>
    <row r="92" spans="1:7" x14ac:dyDescent="0.3">
      <c r="A92" s="11" t="s">
        <v>52</v>
      </c>
      <c r="B92" s="12" t="s">
        <v>53</v>
      </c>
      <c r="C92" s="13">
        <v>13500</v>
      </c>
      <c r="D92" s="13">
        <v>8000</v>
      </c>
      <c r="E92" s="13">
        <f t="shared" ref="E92:E93" si="14">SUM(F92-D92)</f>
        <v>17000</v>
      </c>
      <c r="F92" s="13">
        <v>25000</v>
      </c>
      <c r="G92" s="13"/>
    </row>
    <row r="93" spans="1:7" x14ac:dyDescent="0.3">
      <c r="A93" s="11" t="s">
        <v>54</v>
      </c>
      <c r="B93" s="12" t="s">
        <v>55</v>
      </c>
      <c r="C93" s="13">
        <v>14111.34</v>
      </c>
      <c r="D93" s="13"/>
      <c r="E93" s="13">
        <f t="shared" si="14"/>
        <v>15000</v>
      </c>
      <c r="F93" s="13">
        <v>15000</v>
      </c>
      <c r="G93" s="13"/>
    </row>
    <row r="94" spans="1:7" x14ac:dyDescent="0.3">
      <c r="A94" s="15" t="s">
        <v>206</v>
      </c>
      <c r="B94" s="16" t="s">
        <v>130</v>
      </c>
      <c r="C94" s="17">
        <v>29750</v>
      </c>
      <c r="D94" s="17"/>
      <c r="E94" s="17"/>
      <c r="F94" s="17"/>
      <c r="G94" s="17"/>
    </row>
    <row r="95" spans="1:7" x14ac:dyDescent="0.3">
      <c r="A95" s="3"/>
      <c r="B95" s="3"/>
      <c r="C95" s="3"/>
      <c r="D95" s="163" t="s">
        <v>9</v>
      </c>
      <c r="E95" s="164"/>
      <c r="F95" s="165"/>
      <c r="G95" s="4"/>
    </row>
    <row r="96" spans="1:7" x14ac:dyDescent="0.3">
      <c r="A96" s="5" t="s">
        <v>2</v>
      </c>
      <c r="B96" s="5" t="s">
        <v>4</v>
      </c>
      <c r="C96" s="5" t="s">
        <v>6</v>
      </c>
      <c r="D96" s="5" t="s">
        <v>10</v>
      </c>
      <c r="E96" s="5" t="s">
        <v>12</v>
      </c>
      <c r="F96" s="6" t="s">
        <v>14</v>
      </c>
      <c r="G96" s="6" t="s">
        <v>15</v>
      </c>
    </row>
    <row r="97" spans="1:7" x14ac:dyDescent="0.3">
      <c r="A97" s="5"/>
      <c r="B97" s="5"/>
      <c r="C97" s="5" t="s">
        <v>7</v>
      </c>
      <c r="D97" s="5" t="s">
        <v>7</v>
      </c>
      <c r="E97" s="5" t="s">
        <v>13</v>
      </c>
      <c r="F97" s="6"/>
      <c r="G97" s="6" t="s">
        <v>16</v>
      </c>
    </row>
    <row r="98" spans="1:7" x14ac:dyDescent="0.3">
      <c r="A98" s="7" t="s">
        <v>3</v>
      </c>
      <c r="B98" s="7" t="s">
        <v>5</v>
      </c>
      <c r="C98" s="7" t="s">
        <v>8</v>
      </c>
      <c r="D98" s="7" t="s">
        <v>11</v>
      </c>
      <c r="E98" s="7" t="s">
        <v>17</v>
      </c>
      <c r="F98" s="8" t="s">
        <v>18</v>
      </c>
      <c r="G98" s="8" t="s">
        <v>19</v>
      </c>
    </row>
    <row r="99" spans="1:7" x14ac:dyDescent="0.3">
      <c r="A99" s="33"/>
      <c r="B99" s="33"/>
      <c r="C99" s="33"/>
      <c r="D99" s="33"/>
      <c r="E99" s="33"/>
      <c r="F99" s="34"/>
      <c r="G99" s="34"/>
    </row>
    <row r="100" spans="1:7" x14ac:dyDescent="0.3">
      <c r="A100" s="11" t="s">
        <v>201</v>
      </c>
      <c r="B100" s="12" t="s">
        <v>184</v>
      </c>
      <c r="C100" s="13">
        <v>16800</v>
      </c>
      <c r="D100" s="13">
        <v>7600</v>
      </c>
      <c r="E100" s="13">
        <f>SUM(F100-D100)</f>
        <v>58400</v>
      </c>
      <c r="F100" s="13">
        <v>66000</v>
      </c>
      <c r="G100" s="13"/>
    </row>
    <row r="101" spans="1:7" x14ac:dyDescent="0.3">
      <c r="A101" s="11" t="s">
        <v>285</v>
      </c>
      <c r="B101" s="12" t="s">
        <v>76</v>
      </c>
      <c r="C101" s="13">
        <v>45290</v>
      </c>
      <c r="D101" s="13">
        <v>57410</v>
      </c>
      <c r="E101" s="13">
        <f>SUM(F101-D101)</f>
        <v>11590</v>
      </c>
      <c r="F101" s="13">
        <v>69000</v>
      </c>
      <c r="G101" s="13"/>
    </row>
    <row r="102" spans="1:7" x14ac:dyDescent="0.3">
      <c r="A102" s="28" t="s">
        <v>488</v>
      </c>
      <c r="B102" s="12"/>
      <c r="C102" s="13"/>
      <c r="D102" s="13"/>
      <c r="E102" s="13"/>
      <c r="F102" s="13"/>
      <c r="G102" s="13"/>
    </row>
    <row r="103" spans="1:7" x14ac:dyDescent="0.3">
      <c r="A103" s="11" t="s">
        <v>50</v>
      </c>
      <c r="B103" s="12" t="s">
        <v>51</v>
      </c>
      <c r="C103" s="13"/>
      <c r="D103" s="13"/>
      <c r="E103" s="13">
        <f t="shared" ref="E103:E107" si="15">SUM(F103-D103)</f>
        <v>25000</v>
      </c>
      <c r="F103" s="13">
        <v>25000</v>
      </c>
      <c r="G103" s="13"/>
    </row>
    <row r="104" spans="1:7" x14ac:dyDescent="0.3">
      <c r="A104" s="11" t="s">
        <v>52</v>
      </c>
      <c r="B104" s="12" t="s">
        <v>53</v>
      </c>
      <c r="C104" s="13"/>
      <c r="D104" s="13"/>
      <c r="E104" s="13">
        <f t="shared" si="15"/>
        <v>25000</v>
      </c>
      <c r="F104" s="13">
        <v>25000</v>
      </c>
      <c r="G104" s="19"/>
    </row>
    <row r="105" spans="1:7" x14ac:dyDescent="0.3">
      <c r="A105" s="11" t="s">
        <v>54</v>
      </c>
      <c r="B105" s="12" t="s">
        <v>55</v>
      </c>
      <c r="C105" s="13"/>
      <c r="D105" s="13"/>
      <c r="E105" s="13">
        <f t="shared" si="15"/>
        <v>20000</v>
      </c>
      <c r="F105" s="13">
        <v>20000</v>
      </c>
      <c r="G105" s="13"/>
    </row>
    <row r="106" spans="1:7" x14ac:dyDescent="0.3">
      <c r="A106" s="11" t="s">
        <v>286</v>
      </c>
      <c r="B106" s="12" t="s">
        <v>94</v>
      </c>
      <c r="C106" s="13"/>
      <c r="D106" s="13">
        <v>2500</v>
      </c>
      <c r="E106" s="13">
        <f t="shared" si="15"/>
        <v>7500</v>
      </c>
      <c r="F106" s="13">
        <v>10000</v>
      </c>
      <c r="G106" s="13"/>
    </row>
    <row r="107" spans="1:7" x14ac:dyDescent="0.3">
      <c r="A107" s="11" t="s">
        <v>285</v>
      </c>
      <c r="B107" s="12" t="s">
        <v>76</v>
      </c>
      <c r="C107" s="13"/>
      <c r="D107" s="13">
        <v>12475</v>
      </c>
      <c r="E107" s="13">
        <f t="shared" si="15"/>
        <v>2525</v>
      </c>
      <c r="F107" s="13">
        <v>15000</v>
      </c>
      <c r="G107" s="13"/>
    </row>
    <row r="108" spans="1:7" x14ac:dyDescent="0.3">
      <c r="A108" s="28" t="s">
        <v>489</v>
      </c>
      <c r="B108" s="12"/>
      <c r="C108" s="13"/>
      <c r="D108" s="13"/>
      <c r="E108" s="13"/>
      <c r="F108" s="13"/>
      <c r="G108" s="13"/>
    </row>
    <row r="109" spans="1:7" x14ac:dyDescent="0.3">
      <c r="A109" s="11" t="s">
        <v>54</v>
      </c>
      <c r="B109" s="12" t="s">
        <v>55</v>
      </c>
      <c r="C109" s="13"/>
      <c r="D109" s="13"/>
      <c r="E109" s="13">
        <f>SUM(F109-D109)</f>
        <v>15000</v>
      </c>
      <c r="F109" s="13">
        <v>15000</v>
      </c>
      <c r="G109" s="13"/>
    </row>
    <row r="110" spans="1:7" x14ac:dyDescent="0.3">
      <c r="A110" s="11" t="s">
        <v>286</v>
      </c>
      <c r="B110" s="12" t="s">
        <v>94</v>
      </c>
      <c r="C110" s="13"/>
      <c r="D110" s="13">
        <v>35000</v>
      </c>
      <c r="E110" s="13">
        <f t="shared" ref="E110" si="16">SUM(F110-D110)</f>
        <v>35000</v>
      </c>
      <c r="F110" s="13">
        <v>70000</v>
      </c>
      <c r="G110" s="13"/>
    </row>
    <row r="111" spans="1:7" x14ac:dyDescent="0.3">
      <c r="A111" s="11" t="s">
        <v>285</v>
      </c>
      <c r="B111" s="12" t="s">
        <v>76</v>
      </c>
      <c r="C111" s="13"/>
      <c r="D111" s="13">
        <v>14595</v>
      </c>
      <c r="E111" s="13">
        <f>SUM(F111-D111)</f>
        <v>2905</v>
      </c>
      <c r="F111" s="13">
        <v>17500</v>
      </c>
      <c r="G111" s="13"/>
    </row>
    <row r="112" spans="1:7" x14ac:dyDescent="0.3">
      <c r="A112" s="28" t="s">
        <v>538</v>
      </c>
      <c r="B112" s="12"/>
      <c r="C112" s="13"/>
      <c r="D112" s="13"/>
      <c r="E112" s="13"/>
      <c r="F112" s="13"/>
      <c r="G112" s="13"/>
    </row>
    <row r="113" spans="1:7" x14ac:dyDescent="0.3">
      <c r="A113" s="11" t="s">
        <v>50</v>
      </c>
      <c r="B113" s="12" t="s">
        <v>51</v>
      </c>
      <c r="C113" s="13">
        <v>8790</v>
      </c>
      <c r="D113" s="13">
        <v>2624</v>
      </c>
      <c r="E113" s="13">
        <f t="shared" ref="E113:E115" si="17">SUM(F113-D113)</f>
        <v>47376</v>
      </c>
      <c r="F113" s="13">
        <v>50000</v>
      </c>
      <c r="G113" s="13"/>
    </row>
    <row r="114" spans="1:7" x14ac:dyDescent="0.3">
      <c r="A114" s="11" t="s">
        <v>52</v>
      </c>
      <c r="B114" s="12" t="s">
        <v>53</v>
      </c>
      <c r="C114" s="13">
        <v>24000</v>
      </c>
      <c r="D114" s="13">
        <v>8000</v>
      </c>
      <c r="E114" s="13">
        <f t="shared" si="17"/>
        <v>42000</v>
      </c>
      <c r="F114" s="13">
        <v>50000</v>
      </c>
      <c r="G114" s="13"/>
    </row>
    <row r="115" spans="1:7" x14ac:dyDescent="0.3">
      <c r="A115" s="11" t="s">
        <v>54</v>
      </c>
      <c r="B115" s="12" t="s">
        <v>55</v>
      </c>
      <c r="C115" s="13">
        <v>49620.66</v>
      </c>
      <c r="D115" s="13"/>
      <c r="E115" s="13">
        <f t="shared" si="17"/>
        <v>40000</v>
      </c>
      <c r="F115" s="13">
        <v>40000</v>
      </c>
      <c r="G115" s="13"/>
    </row>
    <row r="116" spans="1:7" x14ac:dyDescent="0.3">
      <c r="A116" s="11" t="s">
        <v>286</v>
      </c>
      <c r="B116" s="12" t="s">
        <v>94</v>
      </c>
      <c r="C116" s="13"/>
      <c r="D116" s="13">
        <v>10000</v>
      </c>
      <c r="E116" s="13">
        <f>SUM(F116-D116)</f>
        <v>10000</v>
      </c>
      <c r="F116" s="13">
        <v>20000</v>
      </c>
      <c r="G116" s="13"/>
    </row>
    <row r="117" spans="1:7" x14ac:dyDescent="0.3">
      <c r="A117" s="11" t="s">
        <v>285</v>
      </c>
      <c r="B117" s="12" t="s">
        <v>76</v>
      </c>
      <c r="C117" s="13">
        <v>66980</v>
      </c>
      <c r="D117" s="13">
        <v>21010</v>
      </c>
      <c r="E117" s="13">
        <f t="shared" ref="E117" si="18">SUM(F117-D117)</f>
        <v>3990</v>
      </c>
      <c r="F117" s="13">
        <v>25000</v>
      </c>
      <c r="G117" s="13"/>
    </row>
    <row r="118" spans="1:7" x14ac:dyDescent="0.3">
      <c r="A118" s="28" t="s">
        <v>424</v>
      </c>
      <c r="B118" s="12"/>
      <c r="C118" s="13"/>
      <c r="D118" s="13"/>
      <c r="E118" s="13"/>
      <c r="F118" s="13"/>
      <c r="G118" s="13"/>
    </row>
    <row r="119" spans="1:7" x14ac:dyDescent="0.3">
      <c r="A119" s="11" t="s">
        <v>50</v>
      </c>
      <c r="B119" s="12" t="s">
        <v>51</v>
      </c>
      <c r="C119" s="13"/>
      <c r="D119" s="13"/>
      <c r="E119" s="13">
        <f>SUM(F119-D119)</f>
        <v>15000</v>
      </c>
      <c r="F119" s="13">
        <v>15000</v>
      </c>
      <c r="G119" s="13"/>
    </row>
    <row r="120" spans="1:7" x14ac:dyDescent="0.3">
      <c r="A120" s="11" t="s">
        <v>52</v>
      </c>
      <c r="B120" s="12" t="s">
        <v>53</v>
      </c>
      <c r="C120" s="13"/>
      <c r="D120" s="13"/>
      <c r="E120" s="13">
        <f>SUM(F120-D120)</f>
        <v>60000</v>
      </c>
      <c r="F120" s="13">
        <v>60000</v>
      </c>
      <c r="G120" s="13"/>
    </row>
    <row r="121" spans="1:7" x14ac:dyDescent="0.3">
      <c r="A121" s="11" t="s">
        <v>54</v>
      </c>
      <c r="B121" s="12" t="s">
        <v>55</v>
      </c>
      <c r="C121" s="13">
        <v>11171.91</v>
      </c>
      <c r="D121" s="13"/>
      <c r="E121" s="13"/>
      <c r="F121" s="13"/>
      <c r="G121" s="13"/>
    </row>
    <row r="122" spans="1:7" x14ac:dyDescent="0.3">
      <c r="A122" s="11" t="s">
        <v>202</v>
      </c>
      <c r="B122" s="12" t="s">
        <v>81</v>
      </c>
      <c r="C122" s="13">
        <v>9652.7999999999993</v>
      </c>
      <c r="D122" s="13"/>
      <c r="E122" s="13">
        <f t="shared" ref="E122" si="19">SUM(F122-D122)</f>
        <v>25000</v>
      </c>
      <c r="F122" s="13">
        <v>25000</v>
      </c>
      <c r="G122" s="13"/>
    </row>
    <row r="123" spans="1:7" x14ac:dyDescent="0.3">
      <c r="A123" s="11" t="s">
        <v>201</v>
      </c>
      <c r="B123" s="12" t="s">
        <v>184</v>
      </c>
      <c r="C123" s="13">
        <v>229910</v>
      </c>
      <c r="D123" s="13"/>
      <c r="E123" s="13">
        <f>SUM(F123-D123)</f>
        <v>100000</v>
      </c>
      <c r="F123" s="13">
        <v>100000</v>
      </c>
      <c r="G123" s="13"/>
    </row>
    <row r="124" spans="1:7" x14ac:dyDescent="0.3">
      <c r="A124" s="11" t="s">
        <v>285</v>
      </c>
      <c r="B124" s="12" t="s">
        <v>76</v>
      </c>
      <c r="C124" s="13">
        <v>14040</v>
      </c>
      <c r="D124" s="13"/>
      <c r="E124" s="13"/>
      <c r="F124" s="19"/>
      <c r="G124" s="19"/>
    </row>
    <row r="125" spans="1:7" x14ac:dyDescent="0.3">
      <c r="A125" s="59" t="s">
        <v>227</v>
      </c>
      <c r="B125" s="16" t="s">
        <v>103</v>
      </c>
      <c r="C125" s="17">
        <v>534480</v>
      </c>
      <c r="D125" s="17"/>
      <c r="E125" s="17"/>
      <c r="F125" s="17"/>
      <c r="G125" s="17"/>
    </row>
    <row r="126" spans="1:7" x14ac:dyDescent="0.3">
      <c r="A126" s="3"/>
      <c r="B126" s="3"/>
      <c r="C126" s="3"/>
      <c r="D126" s="163" t="s">
        <v>9</v>
      </c>
      <c r="E126" s="164"/>
      <c r="F126" s="165"/>
      <c r="G126" s="4"/>
    </row>
    <row r="127" spans="1:7" x14ac:dyDescent="0.3">
      <c r="A127" s="5" t="s">
        <v>2</v>
      </c>
      <c r="B127" s="5" t="s">
        <v>4</v>
      </c>
      <c r="C127" s="5" t="s">
        <v>6</v>
      </c>
      <c r="D127" s="5" t="s">
        <v>10</v>
      </c>
      <c r="E127" s="5" t="s">
        <v>12</v>
      </c>
      <c r="F127" s="6" t="s">
        <v>14</v>
      </c>
      <c r="G127" s="6" t="s">
        <v>15</v>
      </c>
    </row>
    <row r="128" spans="1:7" x14ac:dyDescent="0.3">
      <c r="A128" s="5"/>
      <c r="B128" s="5"/>
      <c r="C128" s="5" t="s">
        <v>7</v>
      </c>
      <c r="D128" s="5" t="s">
        <v>7</v>
      </c>
      <c r="E128" s="5" t="s">
        <v>13</v>
      </c>
      <c r="F128" s="6"/>
      <c r="G128" s="6" t="s">
        <v>16</v>
      </c>
    </row>
    <row r="129" spans="1:7" x14ac:dyDescent="0.3">
      <c r="A129" s="7" t="s">
        <v>3</v>
      </c>
      <c r="B129" s="7" t="s">
        <v>5</v>
      </c>
      <c r="C129" s="7" t="s">
        <v>8</v>
      </c>
      <c r="D129" s="7" t="s">
        <v>11</v>
      </c>
      <c r="E129" s="7" t="s">
        <v>17</v>
      </c>
      <c r="F129" s="8" t="s">
        <v>18</v>
      </c>
      <c r="G129" s="8" t="s">
        <v>19</v>
      </c>
    </row>
    <row r="130" spans="1:7" x14ac:dyDescent="0.3">
      <c r="A130" s="33"/>
      <c r="B130" s="33"/>
      <c r="C130" s="33"/>
      <c r="D130" s="33"/>
      <c r="E130" s="33"/>
      <c r="F130" s="34"/>
      <c r="G130" s="34"/>
    </row>
    <row r="131" spans="1:7" x14ac:dyDescent="0.3">
      <c r="A131" s="28" t="s">
        <v>425</v>
      </c>
      <c r="B131" s="12"/>
      <c r="C131" s="13"/>
      <c r="D131" s="13"/>
      <c r="E131" s="13"/>
      <c r="F131" s="13"/>
      <c r="G131" s="13"/>
    </row>
    <row r="132" spans="1:7" x14ac:dyDescent="0.3">
      <c r="A132" s="11" t="s">
        <v>285</v>
      </c>
      <c r="B132" s="12" t="s">
        <v>76</v>
      </c>
      <c r="C132" s="13">
        <v>12000</v>
      </c>
      <c r="D132" s="13"/>
      <c r="E132" s="13"/>
      <c r="F132" s="19"/>
      <c r="G132" s="19"/>
    </row>
    <row r="133" spans="1:7" x14ac:dyDescent="0.3">
      <c r="A133" s="28" t="s">
        <v>638</v>
      </c>
      <c r="B133" s="12"/>
      <c r="C133" s="13"/>
      <c r="D133" s="13"/>
      <c r="E133" s="13"/>
      <c r="F133" s="13"/>
      <c r="G133" s="13"/>
    </row>
    <row r="134" spans="1:7" x14ac:dyDescent="0.3">
      <c r="A134" s="47" t="s">
        <v>227</v>
      </c>
      <c r="B134" s="12" t="s">
        <v>103</v>
      </c>
      <c r="C134" s="13">
        <v>17000</v>
      </c>
      <c r="D134" s="13"/>
      <c r="E134" s="13"/>
      <c r="F134" s="13"/>
      <c r="G134" s="13"/>
    </row>
    <row r="135" spans="1:7" x14ac:dyDescent="0.3">
      <c r="A135" s="11"/>
      <c r="B135" s="12"/>
      <c r="C135" s="11"/>
      <c r="D135" s="11"/>
      <c r="E135" s="11"/>
      <c r="F135" s="11"/>
      <c r="G135" s="11"/>
    </row>
    <row r="136" spans="1:7" x14ac:dyDescent="0.3">
      <c r="A136" s="20" t="s">
        <v>63</v>
      </c>
      <c r="B136" s="20"/>
      <c r="C136" s="21">
        <f>SUM(C9:C135)</f>
        <v>6651390.6699999981</v>
      </c>
      <c r="D136" s="21">
        <f>SUM(D9:D135)</f>
        <v>2640664.7000000002</v>
      </c>
      <c r="E136" s="21">
        <f>SUM(E9:E135)</f>
        <v>4247163.3</v>
      </c>
      <c r="F136" s="21">
        <f>SUM(F9:F135)</f>
        <v>6887828</v>
      </c>
      <c r="G136" s="21">
        <f>SUM(G9:G135)</f>
        <v>6675769</v>
      </c>
    </row>
    <row r="137" spans="1:7" x14ac:dyDescent="0.3">
      <c r="A137" s="1" t="s">
        <v>823</v>
      </c>
    </row>
    <row r="139" spans="1:7" x14ac:dyDescent="0.3">
      <c r="A139" s="1" t="s">
        <v>64</v>
      </c>
      <c r="B139" s="1" t="s">
        <v>66</v>
      </c>
      <c r="E139" s="1" t="s">
        <v>69</v>
      </c>
    </row>
    <row r="142" spans="1:7" x14ac:dyDescent="0.3">
      <c r="A142" s="22" t="s">
        <v>395</v>
      </c>
      <c r="C142" s="161" t="s">
        <v>67</v>
      </c>
      <c r="D142" s="161"/>
      <c r="F142" s="161" t="s">
        <v>70</v>
      </c>
      <c r="G142" s="161"/>
    </row>
    <row r="143" spans="1:7" x14ac:dyDescent="0.3">
      <c r="A143" s="23" t="s">
        <v>396</v>
      </c>
      <c r="C143" s="166" t="s">
        <v>68</v>
      </c>
      <c r="D143" s="166"/>
      <c r="F143" s="166" t="s">
        <v>71</v>
      </c>
      <c r="G143" s="166"/>
    </row>
  </sheetData>
  <mergeCells count="11">
    <mergeCell ref="C142:D142"/>
    <mergeCell ref="F142:G142"/>
    <mergeCell ref="C143:D143"/>
    <mergeCell ref="F143:G143"/>
    <mergeCell ref="A1:G1"/>
    <mergeCell ref="A2:G2"/>
    <mergeCell ref="D5:F5"/>
    <mergeCell ref="D33:F33"/>
    <mergeCell ref="D64:F64"/>
    <mergeCell ref="D95:F95"/>
    <mergeCell ref="D126:F126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&amp;C&amp;"Arial,Regular"&amp;9 136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view="pageLayout" topLeftCell="A67" zoomScaleNormal="100" workbookViewId="0">
      <selection activeCell="A73" sqref="A73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122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33"/>
      <c r="B9" s="33"/>
      <c r="C9" s="33"/>
      <c r="D9" s="33"/>
      <c r="E9" s="33"/>
      <c r="F9" s="34"/>
      <c r="G9" s="34"/>
    </row>
    <row r="10" spans="1:7" x14ac:dyDescent="0.3">
      <c r="A10" s="10" t="s">
        <v>20</v>
      </c>
      <c r="B10" s="11"/>
      <c r="C10" s="11"/>
      <c r="D10" s="11"/>
      <c r="E10" s="11"/>
      <c r="F10" s="11"/>
      <c r="G10" s="11"/>
    </row>
    <row r="11" spans="1:7" x14ac:dyDescent="0.3">
      <c r="A11" s="11" t="s">
        <v>21</v>
      </c>
      <c r="B11" s="11"/>
      <c r="C11" s="11"/>
      <c r="D11" s="11"/>
      <c r="E11" s="11"/>
      <c r="F11" s="11"/>
      <c r="G11" s="11"/>
    </row>
    <row r="12" spans="1:7" x14ac:dyDescent="0.3">
      <c r="A12" s="11" t="s">
        <v>32</v>
      </c>
      <c r="B12" s="12" t="s">
        <v>23</v>
      </c>
      <c r="C12" s="13">
        <v>1748708</v>
      </c>
      <c r="D12" s="13">
        <v>942180</v>
      </c>
      <c r="E12" s="13">
        <f>SUM(F12-D12)</f>
        <v>942180</v>
      </c>
      <c r="F12" s="13">
        <v>1884360</v>
      </c>
      <c r="G12" s="13">
        <v>2223048</v>
      </c>
    </row>
    <row r="13" spans="1:7" x14ac:dyDescent="0.3">
      <c r="A13" s="11" t="s">
        <v>24</v>
      </c>
      <c r="B13" s="12"/>
      <c r="C13" s="13"/>
      <c r="D13" s="13"/>
      <c r="E13" s="13"/>
      <c r="F13" s="13"/>
      <c r="G13" s="13"/>
    </row>
    <row r="14" spans="1:7" x14ac:dyDescent="0.3">
      <c r="A14" s="11" t="s">
        <v>33</v>
      </c>
      <c r="B14" s="12" t="s">
        <v>25</v>
      </c>
      <c r="C14" s="13">
        <v>108000</v>
      </c>
      <c r="D14" s="13">
        <v>70000</v>
      </c>
      <c r="E14" s="13">
        <f t="shared" ref="E14:E22" si="0">SUM(F14-D14)</f>
        <v>50000</v>
      </c>
      <c r="F14" s="13">
        <v>120000</v>
      </c>
      <c r="G14" s="13">
        <v>144000</v>
      </c>
    </row>
    <row r="15" spans="1:7" x14ac:dyDescent="0.3">
      <c r="A15" s="11" t="s">
        <v>34</v>
      </c>
      <c r="B15" s="12" t="s">
        <v>26</v>
      </c>
      <c r="C15" s="13">
        <v>81000</v>
      </c>
      <c r="D15" s="13">
        <v>40500</v>
      </c>
      <c r="E15" s="13">
        <f t="shared" si="0"/>
        <v>40500</v>
      </c>
      <c r="F15" s="13">
        <v>81000</v>
      </c>
      <c r="G15" s="13">
        <v>81000</v>
      </c>
    </row>
    <row r="16" spans="1:7" x14ac:dyDescent="0.3">
      <c r="A16" s="11" t="s">
        <v>35</v>
      </c>
      <c r="B16" s="12" t="s">
        <v>27</v>
      </c>
      <c r="C16" s="13">
        <v>81000</v>
      </c>
      <c r="D16" s="13">
        <v>40500</v>
      </c>
      <c r="E16" s="13">
        <f t="shared" si="0"/>
        <v>40500</v>
      </c>
      <c r="F16" s="13">
        <v>81000</v>
      </c>
      <c r="G16" s="13">
        <v>81000</v>
      </c>
    </row>
    <row r="17" spans="1:7" x14ac:dyDescent="0.3">
      <c r="A17" s="11" t="s">
        <v>36</v>
      </c>
      <c r="B17" s="12" t="s">
        <v>28</v>
      </c>
      <c r="C17" s="13">
        <v>24000</v>
      </c>
      <c r="D17" s="13">
        <v>30000</v>
      </c>
      <c r="E17" s="13"/>
      <c r="F17" s="13">
        <v>30000</v>
      </c>
      <c r="G17" s="13">
        <v>36000</v>
      </c>
    </row>
    <row r="18" spans="1:7" x14ac:dyDescent="0.3">
      <c r="A18" s="11" t="s">
        <v>217</v>
      </c>
      <c r="B18" s="12" t="s">
        <v>216</v>
      </c>
      <c r="C18" s="13">
        <v>25000</v>
      </c>
      <c r="D18" s="13"/>
      <c r="E18" s="13">
        <f t="shared" si="0"/>
        <v>25000</v>
      </c>
      <c r="F18" s="13">
        <v>25000</v>
      </c>
      <c r="G18" s="13">
        <v>30000</v>
      </c>
    </row>
    <row r="19" spans="1:7" x14ac:dyDescent="0.3">
      <c r="A19" s="11" t="s">
        <v>144</v>
      </c>
      <c r="B19" s="12" t="s">
        <v>145</v>
      </c>
      <c r="C19" s="13">
        <v>6700</v>
      </c>
      <c r="D19" s="13"/>
      <c r="E19" s="13"/>
      <c r="F19" s="13"/>
      <c r="G19" s="13"/>
    </row>
    <row r="20" spans="1:7" x14ac:dyDescent="0.3">
      <c r="A20" s="11" t="s">
        <v>380</v>
      </c>
      <c r="B20" s="12" t="s">
        <v>381</v>
      </c>
      <c r="C20" s="13">
        <v>20000</v>
      </c>
      <c r="D20" s="13"/>
      <c r="E20" s="38"/>
      <c r="F20" s="13"/>
      <c r="G20" s="13"/>
    </row>
    <row r="21" spans="1:7" x14ac:dyDescent="0.3">
      <c r="A21" s="11" t="s">
        <v>38</v>
      </c>
      <c r="B21" s="12" t="s">
        <v>30</v>
      </c>
      <c r="C21" s="13">
        <v>152146</v>
      </c>
      <c r="D21" s="13"/>
      <c r="E21" s="13">
        <f>SUM(F21-D21)</f>
        <v>157030</v>
      </c>
      <c r="F21" s="13">
        <v>157030</v>
      </c>
      <c r="G21" s="13">
        <v>185254</v>
      </c>
    </row>
    <row r="22" spans="1:7" x14ac:dyDescent="0.3">
      <c r="A22" s="11" t="s">
        <v>37</v>
      </c>
      <c r="B22" s="12" t="s">
        <v>29</v>
      </c>
      <c r="C22" s="13">
        <v>25000</v>
      </c>
      <c r="D22" s="13"/>
      <c r="E22" s="13">
        <f t="shared" si="0"/>
        <v>25000</v>
      </c>
      <c r="F22" s="13">
        <v>25000</v>
      </c>
      <c r="G22" s="13">
        <v>30000</v>
      </c>
    </row>
    <row r="23" spans="1:7" x14ac:dyDescent="0.3">
      <c r="A23" s="11" t="s">
        <v>39</v>
      </c>
      <c r="B23" s="12" t="s">
        <v>143</v>
      </c>
      <c r="C23" s="13">
        <v>139050</v>
      </c>
      <c r="D23" s="13">
        <v>157030</v>
      </c>
      <c r="E23" s="13"/>
      <c r="F23" s="13">
        <v>157030</v>
      </c>
      <c r="G23" s="13">
        <v>185254</v>
      </c>
    </row>
    <row r="24" spans="1:7" x14ac:dyDescent="0.3">
      <c r="A24" s="11" t="s">
        <v>31</v>
      </c>
      <c r="B24" s="12"/>
      <c r="C24" s="13"/>
      <c r="D24" s="13"/>
      <c r="E24" s="13"/>
      <c r="F24" s="13"/>
      <c r="G24" s="13"/>
    </row>
    <row r="25" spans="1:7" x14ac:dyDescent="0.3">
      <c r="A25" s="11" t="s">
        <v>40</v>
      </c>
      <c r="B25" s="12" t="s">
        <v>41</v>
      </c>
      <c r="C25" s="13">
        <v>209844.96</v>
      </c>
      <c r="D25" s="29">
        <v>113061.6</v>
      </c>
      <c r="E25" s="13">
        <f t="shared" ref="E25:E28" si="1">SUM(F25-D25)</f>
        <v>113062.39999999999</v>
      </c>
      <c r="F25" s="13">
        <v>226124</v>
      </c>
      <c r="G25" s="13">
        <v>386767</v>
      </c>
    </row>
    <row r="26" spans="1:7" x14ac:dyDescent="0.3">
      <c r="A26" s="11" t="s">
        <v>252</v>
      </c>
      <c r="B26" s="12" t="s">
        <v>42</v>
      </c>
      <c r="C26" s="13">
        <v>5400</v>
      </c>
      <c r="D26" s="29">
        <v>3000</v>
      </c>
      <c r="E26" s="13">
        <f t="shared" si="1"/>
        <v>3000</v>
      </c>
      <c r="F26" s="13">
        <v>6000</v>
      </c>
      <c r="G26" s="13">
        <v>7200</v>
      </c>
    </row>
    <row r="27" spans="1:7" x14ac:dyDescent="0.3">
      <c r="A27" s="11" t="s">
        <v>253</v>
      </c>
      <c r="B27" s="12" t="s">
        <v>43</v>
      </c>
      <c r="C27" s="13">
        <v>22659.64</v>
      </c>
      <c r="D27" s="13">
        <v>12156.96</v>
      </c>
      <c r="E27" s="13">
        <f t="shared" si="1"/>
        <v>18312.04</v>
      </c>
      <c r="F27" s="13">
        <v>30469</v>
      </c>
      <c r="G27" s="13">
        <v>43993</v>
      </c>
    </row>
    <row r="28" spans="1:7" x14ac:dyDescent="0.3">
      <c r="A28" s="11" t="s">
        <v>44</v>
      </c>
      <c r="B28" s="64" t="s">
        <v>45</v>
      </c>
      <c r="C28" s="65">
        <v>5400</v>
      </c>
      <c r="D28" s="65">
        <v>3000</v>
      </c>
      <c r="E28" s="13">
        <f t="shared" si="1"/>
        <v>3000</v>
      </c>
      <c r="F28" s="13">
        <v>6000</v>
      </c>
      <c r="G28" s="13">
        <v>7200</v>
      </c>
    </row>
    <row r="29" spans="1:7" x14ac:dyDescent="0.3">
      <c r="A29" s="11" t="s">
        <v>46</v>
      </c>
      <c r="B29" s="12"/>
      <c r="C29" s="13"/>
      <c r="D29" s="13"/>
      <c r="E29" s="13"/>
      <c r="F29" s="13"/>
      <c r="G29" s="13"/>
    </row>
    <row r="30" spans="1:7" x14ac:dyDescent="0.3">
      <c r="A30" s="47" t="s">
        <v>390</v>
      </c>
      <c r="B30" s="12" t="s">
        <v>72</v>
      </c>
      <c r="C30" s="13"/>
      <c r="D30" s="13">
        <v>78990.7</v>
      </c>
      <c r="E30" s="13">
        <f>SUM(F30-D30)</f>
        <v>1659476.71</v>
      </c>
      <c r="F30" s="13">
        <v>1738467.41</v>
      </c>
      <c r="G30" s="13"/>
    </row>
    <row r="31" spans="1:7" x14ac:dyDescent="0.3">
      <c r="A31" s="59" t="s">
        <v>454</v>
      </c>
      <c r="B31" s="16" t="s">
        <v>48</v>
      </c>
      <c r="C31" s="17">
        <v>190750.8</v>
      </c>
      <c r="D31" s="17"/>
      <c r="E31" s="17"/>
      <c r="F31" s="17"/>
      <c r="G31" s="17"/>
    </row>
    <row r="32" spans="1:7" x14ac:dyDescent="0.3">
      <c r="A32" s="3"/>
      <c r="B32" s="3"/>
      <c r="C32" s="3"/>
      <c r="D32" s="163" t="s">
        <v>9</v>
      </c>
      <c r="E32" s="164"/>
      <c r="F32" s="165"/>
      <c r="G32" s="4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9"/>
      <c r="B36" s="9"/>
      <c r="C36" s="9"/>
      <c r="D36" s="9"/>
      <c r="E36" s="9"/>
      <c r="F36" s="9"/>
      <c r="G36" s="9"/>
    </row>
    <row r="37" spans="1:7" x14ac:dyDescent="0.3">
      <c r="A37" s="10" t="s">
        <v>49</v>
      </c>
      <c r="B37" s="12"/>
      <c r="C37" s="11"/>
      <c r="D37" s="11"/>
      <c r="E37" s="11"/>
      <c r="F37" s="11"/>
      <c r="G37" s="11"/>
    </row>
    <row r="38" spans="1:7" x14ac:dyDescent="0.3">
      <c r="A38" s="11" t="s">
        <v>50</v>
      </c>
      <c r="B38" s="12" t="s">
        <v>51</v>
      </c>
      <c r="C38" s="13">
        <v>57708</v>
      </c>
      <c r="D38" s="13">
        <v>11852</v>
      </c>
      <c r="E38" s="13">
        <f t="shared" ref="E38:E43" si="2">SUM(F38-D38)</f>
        <v>14148</v>
      </c>
      <c r="F38" s="13">
        <v>26000</v>
      </c>
      <c r="G38" s="19">
        <v>40000</v>
      </c>
    </row>
    <row r="39" spans="1:7" x14ac:dyDescent="0.3">
      <c r="A39" s="11" t="s">
        <v>52</v>
      </c>
      <c r="B39" s="12" t="s">
        <v>53</v>
      </c>
      <c r="C39" s="13">
        <v>9800</v>
      </c>
      <c r="D39" s="13">
        <v>3600</v>
      </c>
      <c r="E39" s="13">
        <f t="shared" si="2"/>
        <v>15275</v>
      </c>
      <c r="F39" s="13">
        <v>18875</v>
      </c>
      <c r="G39" s="13">
        <v>18875</v>
      </c>
    </row>
    <row r="40" spans="1:7" x14ac:dyDescent="0.3">
      <c r="A40" s="11" t="s">
        <v>54</v>
      </c>
      <c r="B40" s="12" t="s">
        <v>55</v>
      </c>
      <c r="C40" s="13">
        <v>68489.350000000006</v>
      </c>
      <c r="D40" s="13">
        <v>23482</v>
      </c>
      <c r="E40" s="13">
        <f t="shared" si="2"/>
        <v>56518</v>
      </c>
      <c r="F40" s="13">
        <v>80000</v>
      </c>
      <c r="G40" s="13">
        <v>80000</v>
      </c>
    </row>
    <row r="41" spans="1:7" x14ac:dyDescent="0.3">
      <c r="A41" s="11" t="s">
        <v>90</v>
      </c>
      <c r="B41" s="12" t="s">
        <v>91</v>
      </c>
      <c r="C41" s="13">
        <v>750</v>
      </c>
      <c r="D41" s="13">
        <v>1500</v>
      </c>
      <c r="E41" s="13">
        <f t="shared" si="2"/>
        <v>1500</v>
      </c>
      <c r="F41" s="19">
        <v>3000</v>
      </c>
      <c r="G41" s="19">
        <v>3000</v>
      </c>
    </row>
    <row r="42" spans="1:7" x14ac:dyDescent="0.3">
      <c r="A42" s="11" t="s">
        <v>56</v>
      </c>
      <c r="B42" s="12" t="s">
        <v>57</v>
      </c>
      <c r="C42" s="13">
        <v>11310</v>
      </c>
      <c r="D42" s="13">
        <v>5980</v>
      </c>
      <c r="E42" s="13">
        <f t="shared" si="2"/>
        <v>6020</v>
      </c>
      <c r="F42" s="13">
        <v>12000</v>
      </c>
      <c r="G42" s="13">
        <v>12000</v>
      </c>
    </row>
    <row r="43" spans="1:7" x14ac:dyDescent="0.3">
      <c r="A43" s="11" t="s">
        <v>83</v>
      </c>
      <c r="B43" s="12" t="s">
        <v>84</v>
      </c>
      <c r="C43" s="13"/>
      <c r="D43" s="13"/>
      <c r="E43" s="13">
        <f t="shared" si="2"/>
        <v>9750</v>
      </c>
      <c r="F43" s="19">
        <v>9750</v>
      </c>
      <c r="G43" s="19">
        <v>9750</v>
      </c>
    </row>
    <row r="44" spans="1:7" x14ac:dyDescent="0.3">
      <c r="A44" s="11"/>
      <c r="B44" s="12"/>
      <c r="C44" s="13"/>
      <c r="D44" s="13"/>
      <c r="E44" s="13"/>
      <c r="F44" s="19"/>
      <c r="G44" s="19"/>
    </row>
    <row r="45" spans="1:7" x14ac:dyDescent="0.3">
      <c r="A45" s="10" t="s">
        <v>109</v>
      </c>
      <c r="B45" s="12"/>
      <c r="C45" s="13"/>
      <c r="D45" s="13"/>
      <c r="E45" s="13"/>
      <c r="F45" s="19"/>
      <c r="G45" s="19"/>
    </row>
    <row r="46" spans="1:7" x14ac:dyDescent="0.3">
      <c r="A46" s="10" t="s">
        <v>210</v>
      </c>
      <c r="B46" s="12"/>
      <c r="C46" s="13"/>
      <c r="D46" s="13"/>
      <c r="E46" s="13"/>
      <c r="F46" s="19"/>
      <c r="G46" s="19"/>
    </row>
    <row r="47" spans="1:7" x14ac:dyDescent="0.3">
      <c r="A47" s="10" t="s">
        <v>211</v>
      </c>
      <c r="B47" s="12"/>
      <c r="C47" s="13"/>
      <c r="D47" s="13"/>
      <c r="E47" s="13"/>
      <c r="F47" s="19"/>
      <c r="G47" s="19"/>
    </row>
    <row r="48" spans="1:7" x14ac:dyDescent="0.3">
      <c r="A48" s="11" t="s">
        <v>188</v>
      </c>
      <c r="B48" s="12" t="s">
        <v>184</v>
      </c>
      <c r="C48" s="13">
        <v>654263.29</v>
      </c>
      <c r="D48" s="13">
        <v>262774.08</v>
      </c>
      <c r="E48" s="13">
        <f>SUM(F48-D48)</f>
        <v>436530.92</v>
      </c>
      <c r="F48" s="19">
        <v>699305</v>
      </c>
      <c r="G48" s="19">
        <v>828505</v>
      </c>
    </row>
    <row r="49" spans="1:7" x14ac:dyDescent="0.3">
      <c r="A49" s="28" t="s">
        <v>426</v>
      </c>
      <c r="B49" s="12"/>
      <c r="C49" s="13"/>
      <c r="D49" s="13"/>
      <c r="E49" s="13"/>
      <c r="F49" s="19"/>
      <c r="G49" s="19"/>
    </row>
    <row r="50" spans="1:7" x14ac:dyDescent="0.3">
      <c r="A50" s="47" t="s">
        <v>440</v>
      </c>
      <c r="B50" s="12" t="s">
        <v>51</v>
      </c>
      <c r="C50" s="13"/>
      <c r="D50" s="13"/>
      <c r="E50" s="13"/>
      <c r="F50" s="19"/>
      <c r="G50" s="19">
        <v>10000</v>
      </c>
    </row>
    <row r="51" spans="1:7" x14ac:dyDescent="0.3">
      <c r="A51" s="47" t="s">
        <v>445</v>
      </c>
      <c r="B51" s="12" t="s">
        <v>119</v>
      </c>
      <c r="C51" s="13"/>
      <c r="D51" s="13"/>
      <c r="E51" s="13"/>
      <c r="F51" s="19"/>
      <c r="G51" s="19">
        <v>50000</v>
      </c>
    </row>
    <row r="52" spans="1:7" x14ac:dyDescent="0.3">
      <c r="A52" s="47" t="s">
        <v>242</v>
      </c>
      <c r="B52" s="12" t="s">
        <v>76</v>
      </c>
      <c r="C52" s="13"/>
      <c r="D52" s="13"/>
      <c r="E52" s="13"/>
      <c r="F52" s="19"/>
      <c r="G52" s="19">
        <v>36000</v>
      </c>
    </row>
    <row r="53" spans="1:7" x14ac:dyDescent="0.3">
      <c r="A53" s="47" t="s">
        <v>227</v>
      </c>
      <c r="B53" s="12" t="s">
        <v>103</v>
      </c>
      <c r="C53" s="13">
        <v>106230</v>
      </c>
      <c r="D53" s="13"/>
      <c r="E53" s="13"/>
      <c r="F53" s="19"/>
      <c r="G53" s="19">
        <v>50000</v>
      </c>
    </row>
    <row r="54" spans="1:7" x14ac:dyDescent="0.3">
      <c r="A54" s="28" t="s">
        <v>691</v>
      </c>
      <c r="B54" s="12"/>
      <c r="C54" s="13"/>
      <c r="D54" s="13"/>
      <c r="E54" s="13"/>
      <c r="F54" s="19"/>
      <c r="G54" s="19"/>
    </row>
    <row r="55" spans="1:7" x14ac:dyDescent="0.3">
      <c r="A55" s="47" t="s">
        <v>440</v>
      </c>
      <c r="B55" s="12" t="s">
        <v>51</v>
      </c>
      <c r="C55" s="13"/>
      <c r="D55" s="13"/>
      <c r="E55" s="13"/>
      <c r="F55" s="19"/>
      <c r="G55" s="19">
        <v>200000</v>
      </c>
    </row>
    <row r="56" spans="1:7" x14ac:dyDescent="0.3">
      <c r="A56" s="47" t="s">
        <v>428</v>
      </c>
      <c r="B56" s="12" t="s">
        <v>392</v>
      </c>
      <c r="C56" s="13"/>
      <c r="D56" s="13"/>
      <c r="E56" s="13"/>
      <c r="F56" s="19"/>
      <c r="G56" s="19">
        <v>50000</v>
      </c>
    </row>
    <row r="57" spans="1:7" x14ac:dyDescent="0.3">
      <c r="A57" s="59"/>
      <c r="B57" s="16"/>
      <c r="C57" s="17"/>
      <c r="D57" s="17"/>
      <c r="E57" s="17"/>
      <c r="F57" s="30"/>
      <c r="G57" s="30"/>
    </row>
    <row r="58" spans="1:7" x14ac:dyDescent="0.3">
      <c r="A58" s="124"/>
      <c r="B58" s="60"/>
      <c r="C58" s="31"/>
      <c r="D58" s="31"/>
      <c r="E58" s="31"/>
      <c r="F58" s="31"/>
      <c r="G58" s="31"/>
    </row>
    <row r="59" spans="1:7" x14ac:dyDescent="0.3">
      <c r="A59" s="124"/>
      <c r="B59" s="60"/>
      <c r="C59" s="31"/>
      <c r="D59" s="31"/>
      <c r="E59" s="31"/>
      <c r="F59" s="31"/>
      <c r="G59" s="31"/>
    </row>
    <row r="60" spans="1:7" x14ac:dyDescent="0.3">
      <c r="A60" s="124"/>
      <c r="B60" s="60"/>
      <c r="C60" s="31"/>
      <c r="D60" s="31"/>
      <c r="E60" s="31"/>
      <c r="F60" s="31"/>
      <c r="G60" s="31"/>
    </row>
    <row r="61" spans="1:7" x14ac:dyDescent="0.3">
      <c r="A61" s="124"/>
      <c r="B61" s="60"/>
      <c r="C61" s="31"/>
      <c r="D61" s="31"/>
      <c r="E61" s="31"/>
      <c r="F61" s="31"/>
      <c r="G61" s="31"/>
    </row>
    <row r="62" spans="1:7" x14ac:dyDescent="0.3">
      <c r="A62" s="124"/>
      <c r="B62" s="60"/>
      <c r="C62" s="31"/>
      <c r="D62" s="31"/>
      <c r="E62" s="31"/>
      <c r="F62" s="31"/>
      <c r="G62" s="31"/>
    </row>
    <row r="63" spans="1:7" x14ac:dyDescent="0.3">
      <c r="A63" s="3"/>
      <c r="B63" s="3"/>
      <c r="C63" s="3"/>
      <c r="D63" s="163" t="s">
        <v>9</v>
      </c>
      <c r="E63" s="164"/>
      <c r="F63" s="165"/>
      <c r="G63" s="4"/>
    </row>
    <row r="64" spans="1:7" x14ac:dyDescent="0.3">
      <c r="A64" s="5" t="s">
        <v>2</v>
      </c>
      <c r="B64" s="5" t="s">
        <v>4</v>
      </c>
      <c r="C64" s="5" t="s">
        <v>6</v>
      </c>
      <c r="D64" s="5" t="s">
        <v>10</v>
      </c>
      <c r="E64" s="5" t="s">
        <v>12</v>
      </c>
      <c r="F64" s="6" t="s">
        <v>14</v>
      </c>
      <c r="G64" s="6" t="s">
        <v>15</v>
      </c>
    </row>
    <row r="65" spans="1:7" x14ac:dyDescent="0.3">
      <c r="A65" s="5"/>
      <c r="B65" s="5"/>
      <c r="C65" s="5" t="s">
        <v>7</v>
      </c>
      <c r="D65" s="5" t="s">
        <v>7</v>
      </c>
      <c r="E65" s="5" t="s">
        <v>13</v>
      </c>
      <c r="F65" s="6"/>
      <c r="G65" s="6" t="s">
        <v>16</v>
      </c>
    </row>
    <row r="66" spans="1:7" x14ac:dyDescent="0.3">
      <c r="A66" s="7" t="s">
        <v>3</v>
      </c>
      <c r="B66" s="7" t="s">
        <v>5</v>
      </c>
      <c r="C66" s="7" t="s">
        <v>8</v>
      </c>
      <c r="D66" s="7" t="s">
        <v>11</v>
      </c>
      <c r="E66" s="7" t="s">
        <v>17</v>
      </c>
      <c r="F66" s="8" t="s">
        <v>18</v>
      </c>
      <c r="G66" s="8" t="s">
        <v>19</v>
      </c>
    </row>
    <row r="67" spans="1:7" x14ac:dyDescent="0.3">
      <c r="A67" s="9"/>
      <c r="B67" s="9"/>
      <c r="C67" s="9"/>
      <c r="D67" s="9"/>
      <c r="E67" s="9"/>
      <c r="F67" s="9"/>
      <c r="G67" s="9"/>
    </row>
    <row r="68" spans="1:7" x14ac:dyDescent="0.3">
      <c r="A68" s="11"/>
      <c r="B68" s="12"/>
      <c r="C68" s="13"/>
      <c r="D68" s="13"/>
      <c r="E68" s="13"/>
      <c r="F68" s="13"/>
      <c r="G68" s="13"/>
    </row>
    <row r="69" spans="1:7" ht="33" x14ac:dyDescent="0.3">
      <c r="A69" s="108" t="s">
        <v>639</v>
      </c>
      <c r="B69" s="12"/>
      <c r="C69" s="13"/>
      <c r="D69" s="13"/>
      <c r="E69" s="13"/>
      <c r="F69" s="19"/>
      <c r="G69" s="19"/>
    </row>
    <row r="70" spans="1:7" x14ac:dyDescent="0.3">
      <c r="A70" s="47" t="s">
        <v>445</v>
      </c>
      <c r="B70" s="12" t="s">
        <v>119</v>
      </c>
      <c r="C70" s="13">
        <v>29670</v>
      </c>
      <c r="D70" s="13"/>
      <c r="E70" s="13"/>
      <c r="F70" s="19"/>
      <c r="G70" s="19"/>
    </row>
    <row r="71" spans="1:7" x14ac:dyDescent="0.3">
      <c r="A71" s="11"/>
      <c r="B71" s="12"/>
      <c r="C71" s="13"/>
      <c r="D71" s="13"/>
      <c r="E71" s="13"/>
      <c r="F71" s="13"/>
      <c r="G71" s="13"/>
    </row>
    <row r="72" spans="1:7" x14ac:dyDescent="0.3">
      <c r="A72" s="20" t="s">
        <v>63</v>
      </c>
      <c r="B72" s="20"/>
      <c r="C72" s="21">
        <f t="shared" ref="C72:E72" si="3">SUM(C10:C71)</f>
        <v>3782880.04</v>
      </c>
      <c r="D72" s="21">
        <f t="shared" si="3"/>
        <v>1799607.34</v>
      </c>
      <c r="E72" s="21">
        <f t="shared" si="3"/>
        <v>3616803.07</v>
      </c>
      <c r="F72" s="21">
        <f>SUM(F10:F71)</f>
        <v>5416410.4100000001</v>
      </c>
      <c r="G72" s="21">
        <f>SUM(G10:G71)</f>
        <v>4828846</v>
      </c>
    </row>
    <row r="73" spans="1:7" x14ac:dyDescent="0.3">
      <c r="A73" s="1" t="s">
        <v>823</v>
      </c>
    </row>
    <row r="75" spans="1:7" x14ac:dyDescent="0.3">
      <c r="A75" s="1" t="s">
        <v>64</v>
      </c>
      <c r="B75" s="1" t="s">
        <v>66</v>
      </c>
      <c r="E75" s="1" t="s">
        <v>69</v>
      </c>
    </row>
    <row r="78" spans="1:7" x14ac:dyDescent="0.3">
      <c r="A78" s="22" t="s">
        <v>123</v>
      </c>
      <c r="C78" s="161" t="s">
        <v>67</v>
      </c>
      <c r="D78" s="161"/>
      <c r="F78" s="161" t="s">
        <v>70</v>
      </c>
      <c r="G78" s="161"/>
    </row>
    <row r="79" spans="1:7" x14ac:dyDescent="0.3">
      <c r="A79" s="23" t="s">
        <v>124</v>
      </c>
      <c r="C79" s="166" t="s">
        <v>68</v>
      </c>
      <c r="D79" s="166"/>
      <c r="F79" s="166" t="s">
        <v>71</v>
      </c>
      <c r="G79" s="166"/>
    </row>
  </sheetData>
  <mergeCells count="9">
    <mergeCell ref="C78:D78"/>
    <mergeCell ref="F78:G78"/>
    <mergeCell ref="C79:D79"/>
    <mergeCell ref="F79:G79"/>
    <mergeCell ref="A1:G1"/>
    <mergeCell ref="A2:G2"/>
    <mergeCell ref="D5:F5"/>
    <mergeCell ref="D32:F32"/>
    <mergeCell ref="D63:F63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&amp;C&amp;"Arial,Regular"&amp;9 144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view="pageLayout" topLeftCell="A76" zoomScaleNormal="100" workbookViewId="0">
      <selection activeCell="D90" sqref="D90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366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9"/>
      <c r="B9" s="9"/>
      <c r="C9" s="9"/>
      <c r="D9" s="9"/>
      <c r="E9" s="9"/>
      <c r="F9" s="9"/>
      <c r="G9" s="9"/>
    </row>
    <row r="10" spans="1:7" x14ac:dyDescent="0.3">
      <c r="A10" s="10" t="s">
        <v>20</v>
      </c>
      <c r="B10" s="11"/>
      <c r="C10" s="33"/>
      <c r="D10" s="33"/>
      <c r="E10" s="33"/>
      <c r="F10" s="34"/>
      <c r="G10" s="34"/>
    </row>
    <row r="11" spans="1:7" x14ac:dyDescent="0.3">
      <c r="A11" s="11" t="s">
        <v>21</v>
      </c>
      <c r="B11" s="11"/>
      <c r="C11" s="33"/>
      <c r="D11" s="33"/>
      <c r="E11" s="33"/>
      <c r="F11" s="34"/>
      <c r="G11" s="34"/>
    </row>
    <row r="12" spans="1:7" x14ac:dyDescent="0.3">
      <c r="A12" s="11" t="s">
        <v>32</v>
      </c>
      <c r="B12" s="12" t="s">
        <v>23</v>
      </c>
      <c r="C12" s="38">
        <v>892752</v>
      </c>
      <c r="D12" s="38">
        <v>514236</v>
      </c>
      <c r="E12" s="38">
        <f>SUM(F12-D12)</f>
        <v>1456488</v>
      </c>
      <c r="F12" s="13">
        <v>1970724</v>
      </c>
      <c r="G12" s="13">
        <v>1970724</v>
      </c>
    </row>
    <row r="13" spans="1:7" x14ac:dyDescent="0.3">
      <c r="A13" s="11" t="s">
        <v>24</v>
      </c>
      <c r="B13" s="12"/>
      <c r="C13" s="55"/>
      <c r="D13" s="38"/>
      <c r="E13" s="55"/>
      <c r="F13" s="13"/>
      <c r="G13" s="13"/>
    </row>
    <row r="14" spans="1:7" x14ac:dyDescent="0.3">
      <c r="A14" s="11" t="s">
        <v>33</v>
      </c>
      <c r="B14" s="12" t="s">
        <v>25</v>
      </c>
      <c r="C14" s="38">
        <v>60000</v>
      </c>
      <c r="D14" s="38">
        <v>42000</v>
      </c>
      <c r="E14" s="38">
        <f t="shared" ref="E14:E23" si="0">SUM(F14-D14)</f>
        <v>54000</v>
      </c>
      <c r="F14" s="13">
        <v>96000</v>
      </c>
      <c r="G14" s="13">
        <v>96000</v>
      </c>
    </row>
    <row r="15" spans="1:7" x14ac:dyDescent="0.3">
      <c r="A15" s="11" t="s">
        <v>34</v>
      </c>
      <c r="B15" s="12" t="s">
        <v>26</v>
      </c>
      <c r="C15" s="38"/>
      <c r="D15" s="38">
        <v>27000</v>
      </c>
      <c r="E15" s="38">
        <f t="shared" si="0"/>
        <v>54000</v>
      </c>
      <c r="F15" s="13">
        <v>81000</v>
      </c>
      <c r="G15" s="13">
        <v>81000</v>
      </c>
    </row>
    <row r="16" spans="1:7" x14ac:dyDescent="0.3">
      <c r="A16" s="11" t="s">
        <v>35</v>
      </c>
      <c r="B16" s="12" t="s">
        <v>27</v>
      </c>
      <c r="C16" s="38"/>
      <c r="D16" s="38">
        <v>27000</v>
      </c>
      <c r="E16" s="38">
        <f t="shared" si="0"/>
        <v>54000</v>
      </c>
      <c r="F16" s="13">
        <v>81000</v>
      </c>
      <c r="G16" s="13">
        <v>81000</v>
      </c>
    </row>
    <row r="17" spans="1:7" x14ac:dyDescent="0.3">
      <c r="A17" s="11" t="s">
        <v>36</v>
      </c>
      <c r="B17" s="12" t="s">
        <v>28</v>
      </c>
      <c r="C17" s="38">
        <v>12000</v>
      </c>
      <c r="D17" s="38">
        <v>18000</v>
      </c>
      <c r="E17" s="38">
        <f t="shared" si="0"/>
        <v>6000</v>
      </c>
      <c r="F17" s="13">
        <v>24000</v>
      </c>
      <c r="G17" s="13">
        <v>24000</v>
      </c>
    </row>
    <row r="18" spans="1:7" x14ac:dyDescent="0.3">
      <c r="A18" s="11" t="s">
        <v>217</v>
      </c>
      <c r="B18" s="12" t="s">
        <v>216</v>
      </c>
      <c r="C18" s="38">
        <v>15000</v>
      </c>
      <c r="D18" s="38"/>
      <c r="E18" s="38">
        <f t="shared" si="0"/>
        <v>20000</v>
      </c>
      <c r="F18" s="13">
        <v>20000</v>
      </c>
      <c r="G18" s="13">
        <v>20000</v>
      </c>
    </row>
    <row r="19" spans="1:7" x14ac:dyDescent="0.3">
      <c r="A19" s="11" t="s">
        <v>144</v>
      </c>
      <c r="B19" s="12" t="s">
        <v>145</v>
      </c>
      <c r="C19" s="13">
        <v>11600</v>
      </c>
      <c r="D19" s="13"/>
      <c r="E19" s="13"/>
      <c r="F19" s="13"/>
      <c r="G19" s="13"/>
    </row>
    <row r="20" spans="1:7" x14ac:dyDescent="0.3">
      <c r="A20" s="47" t="s">
        <v>640</v>
      </c>
      <c r="B20" s="12" t="s">
        <v>641</v>
      </c>
      <c r="C20" s="13">
        <v>4277.6099999999997</v>
      </c>
      <c r="D20" s="13"/>
      <c r="E20" s="13"/>
      <c r="F20" s="13"/>
      <c r="G20" s="13"/>
    </row>
    <row r="21" spans="1:7" x14ac:dyDescent="0.3">
      <c r="A21" s="11" t="s">
        <v>38</v>
      </c>
      <c r="B21" s="12" t="s">
        <v>30</v>
      </c>
      <c r="C21" s="38">
        <v>82296</v>
      </c>
      <c r="D21" s="38"/>
      <c r="E21" s="38">
        <f>SUM(F21-D21)</f>
        <v>164227</v>
      </c>
      <c r="F21" s="13">
        <v>164227</v>
      </c>
      <c r="G21" s="13">
        <v>164227</v>
      </c>
    </row>
    <row r="22" spans="1:7" x14ac:dyDescent="0.3">
      <c r="A22" s="11" t="s">
        <v>37</v>
      </c>
      <c r="B22" s="12" t="s">
        <v>29</v>
      </c>
      <c r="C22" s="38">
        <v>15000</v>
      </c>
      <c r="D22" s="38"/>
      <c r="E22" s="38">
        <f t="shared" si="0"/>
        <v>20000</v>
      </c>
      <c r="F22" s="13">
        <v>20000</v>
      </c>
      <c r="G22" s="13">
        <v>20000</v>
      </c>
    </row>
    <row r="23" spans="1:7" x14ac:dyDescent="0.3">
      <c r="A23" s="11" t="s">
        <v>39</v>
      </c>
      <c r="B23" s="12" t="s">
        <v>143</v>
      </c>
      <c r="C23" s="38">
        <v>66541</v>
      </c>
      <c r="D23" s="38">
        <v>85706</v>
      </c>
      <c r="E23" s="38">
        <f t="shared" si="0"/>
        <v>78521</v>
      </c>
      <c r="F23" s="13">
        <v>164227</v>
      </c>
      <c r="G23" s="13">
        <v>164227</v>
      </c>
    </row>
    <row r="24" spans="1:7" x14ac:dyDescent="0.3">
      <c r="A24" s="11" t="s">
        <v>31</v>
      </c>
      <c r="B24" s="12"/>
      <c r="C24" s="55"/>
      <c r="D24" s="38"/>
      <c r="E24" s="55"/>
      <c r="F24" s="13"/>
      <c r="G24" s="13"/>
    </row>
    <row r="25" spans="1:7" x14ac:dyDescent="0.3">
      <c r="A25" s="11" t="s">
        <v>40</v>
      </c>
      <c r="B25" s="12" t="s">
        <v>41</v>
      </c>
      <c r="C25" s="38">
        <v>107162.64</v>
      </c>
      <c r="D25" s="38">
        <v>61708.32</v>
      </c>
      <c r="E25" s="38">
        <f t="shared" ref="E25:E28" si="1">SUM(F25-D25)</f>
        <v>174779.68</v>
      </c>
      <c r="F25" s="13">
        <v>236488</v>
      </c>
      <c r="G25" s="13">
        <v>236487</v>
      </c>
    </row>
    <row r="26" spans="1:7" x14ac:dyDescent="0.3">
      <c r="A26" s="11" t="s">
        <v>252</v>
      </c>
      <c r="B26" s="12" t="s">
        <v>42</v>
      </c>
      <c r="C26" s="38">
        <v>3000</v>
      </c>
      <c r="D26" s="38">
        <v>1800</v>
      </c>
      <c r="E26" s="38">
        <f t="shared" si="1"/>
        <v>3000</v>
      </c>
      <c r="F26" s="13">
        <v>4800</v>
      </c>
      <c r="G26" s="13">
        <v>4800</v>
      </c>
    </row>
    <row r="27" spans="1:7" x14ac:dyDescent="0.3">
      <c r="A27" s="11" t="s">
        <v>253</v>
      </c>
      <c r="B27" s="12" t="s">
        <v>43</v>
      </c>
      <c r="C27" s="38">
        <v>13395.42</v>
      </c>
      <c r="D27" s="38">
        <v>7713.61</v>
      </c>
      <c r="E27" s="38">
        <f t="shared" si="1"/>
        <v>25082.39</v>
      </c>
      <c r="F27" s="13">
        <v>32796</v>
      </c>
      <c r="G27" s="13">
        <v>39880</v>
      </c>
    </row>
    <row r="28" spans="1:7" x14ac:dyDescent="0.3">
      <c r="A28" s="11" t="s">
        <v>44</v>
      </c>
      <c r="B28" s="12" t="s">
        <v>45</v>
      </c>
      <c r="C28" s="38">
        <v>3000</v>
      </c>
      <c r="D28" s="38">
        <v>1800</v>
      </c>
      <c r="E28" s="38">
        <f t="shared" si="1"/>
        <v>3000</v>
      </c>
      <c r="F28" s="13">
        <v>4800</v>
      </c>
      <c r="G28" s="13">
        <v>4800</v>
      </c>
    </row>
    <row r="29" spans="1:7" x14ac:dyDescent="0.3">
      <c r="A29" s="11" t="s">
        <v>46</v>
      </c>
      <c r="B29" s="12"/>
      <c r="C29" s="13"/>
      <c r="D29" s="13"/>
      <c r="E29" s="13"/>
      <c r="F29" s="13"/>
      <c r="G29" s="13"/>
    </row>
    <row r="30" spans="1:7" x14ac:dyDescent="0.3">
      <c r="A30" s="47" t="s">
        <v>454</v>
      </c>
      <c r="B30" s="12" t="s">
        <v>48</v>
      </c>
      <c r="C30" s="13">
        <v>32067.89</v>
      </c>
      <c r="D30" s="13"/>
      <c r="E30" s="13"/>
      <c r="F30" s="13"/>
      <c r="G30" s="13"/>
    </row>
    <row r="31" spans="1:7" x14ac:dyDescent="0.3">
      <c r="A31" s="15"/>
      <c r="B31" s="16"/>
      <c r="C31" s="113"/>
      <c r="D31" s="43"/>
      <c r="E31" s="43"/>
      <c r="F31" s="17"/>
      <c r="G31" s="17"/>
    </row>
    <row r="32" spans="1:7" x14ac:dyDescent="0.3">
      <c r="A32" s="3"/>
      <c r="B32" s="3"/>
      <c r="C32" s="3"/>
      <c r="D32" s="163" t="s">
        <v>9</v>
      </c>
      <c r="E32" s="164"/>
      <c r="F32" s="165"/>
      <c r="G32" s="4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33"/>
      <c r="B36" s="33"/>
      <c r="C36" s="33"/>
      <c r="D36" s="33"/>
      <c r="E36" s="33"/>
      <c r="F36" s="34"/>
      <c r="G36" s="34"/>
    </row>
    <row r="37" spans="1:7" x14ac:dyDescent="0.3">
      <c r="A37" s="10" t="s">
        <v>49</v>
      </c>
      <c r="B37" s="11"/>
      <c r="C37" s="11"/>
      <c r="D37" s="56"/>
      <c r="E37" s="11"/>
      <c r="F37" s="13"/>
      <c r="G37" s="13"/>
    </row>
    <row r="38" spans="1:7" x14ac:dyDescent="0.3">
      <c r="A38" s="11" t="s">
        <v>50</v>
      </c>
      <c r="B38" s="12" t="s">
        <v>51</v>
      </c>
      <c r="C38" s="13">
        <v>97159</v>
      </c>
      <c r="D38" s="56">
        <v>14206</v>
      </c>
      <c r="E38" s="38">
        <f t="shared" ref="E38:E48" si="2">SUM(F38-D38)</f>
        <v>15794</v>
      </c>
      <c r="F38" s="13">
        <v>30000</v>
      </c>
      <c r="G38" s="13">
        <v>50000</v>
      </c>
    </row>
    <row r="39" spans="1:7" x14ac:dyDescent="0.3">
      <c r="A39" s="11" t="s">
        <v>52</v>
      </c>
      <c r="B39" s="12" t="s">
        <v>53</v>
      </c>
      <c r="C39" s="13"/>
      <c r="D39" s="56"/>
      <c r="E39" s="38">
        <f t="shared" si="2"/>
        <v>7500</v>
      </c>
      <c r="F39" s="13">
        <v>7500</v>
      </c>
      <c r="G39" s="13">
        <v>7500</v>
      </c>
    </row>
    <row r="40" spans="1:7" x14ac:dyDescent="0.3">
      <c r="A40" s="11" t="s">
        <v>54</v>
      </c>
      <c r="B40" s="12" t="s">
        <v>55</v>
      </c>
      <c r="C40" s="13">
        <v>62066.62</v>
      </c>
      <c r="D40" s="56">
        <v>11984</v>
      </c>
      <c r="E40" s="38">
        <f t="shared" si="2"/>
        <v>58016</v>
      </c>
      <c r="F40" s="13">
        <v>70000</v>
      </c>
      <c r="G40" s="13">
        <v>70000</v>
      </c>
    </row>
    <row r="41" spans="1:7" x14ac:dyDescent="0.3">
      <c r="A41" s="47" t="s">
        <v>240</v>
      </c>
      <c r="B41" s="12" t="s">
        <v>81</v>
      </c>
      <c r="C41" s="13"/>
      <c r="D41" s="56"/>
      <c r="E41" s="38"/>
      <c r="F41" s="13"/>
      <c r="G41" s="13">
        <v>10000</v>
      </c>
    </row>
    <row r="42" spans="1:7" x14ac:dyDescent="0.3">
      <c r="A42" s="11" t="s">
        <v>195</v>
      </c>
      <c r="B42" s="12" t="s">
        <v>119</v>
      </c>
      <c r="C42" s="13">
        <v>25430</v>
      </c>
      <c r="D42" s="56"/>
      <c r="E42" s="38"/>
      <c r="F42" s="13"/>
      <c r="G42" s="13">
        <v>60000</v>
      </c>
    </row>
    <row r="43" spans="1:7" x14ac:dyDescent="0.3">
      <c r="A43" s="47" t="s">
        <v>692</v>
      </c>
      <c r="B43" s="12" t="s">
        <v>91</v>
      </c>
      <c r="C43" s="13"/>
      <c r="D43" s="56"/>
      <c r="E43" s="38"/>
      <c r="F43" s="19"/>
      <c r="G43" s="19">
        <v>5000</v>
      </c>
    </row>
    <row r="44" spans="1:7" x14ac:dyDescent="0.3">
      <c r="A44" s="11" t="s">
        <v>56</v>
      </c>
      <c r="B44" s="12" t="s">
        <v>57</v>
      </c>
      <c r="C44" s="13">
        <v>12000</v>
      </c>
      <c r="D44" s="56"/>
      <c r="E44" s="38">
        <f t="shared" si="2"/>
        <v>12000</v>
      </c>
      <c r="F44" s="19">
        <v>12000</v>
      </c>
      <c r="G44" s="19">
        <v>12000</v>
      </c>
    </row>
    <row r="45" spans="1:7" x14ac:dyDescent="0.3">
      <c r="A45" s="11" t="s">
        <v>275</v>
      </c>
      <c r="B45" s="12" t="s">
        <v>84</v>
      </c>
      <c r="C45" s="13">
        <v>1200</v>
      </c>
      <c r="D45" s="56"/>
      <c r="E45" s="38">
        <f>SUM(F45-D45)</f>
        <v>10000</v>
      </c>
      <c r="F45" s="13">
        <v>10000</v>
      </c>
      <c r="G45" s="13">
        <v>170000</v>
      </c>
    </row>
    <row r="46" spans="1:7" x14ac:dyDescent="0.3">
      <c r="A46" s="11" t="s">
        <v>271</v>
      </c>
      <c r="B46" s="12" t="s">
        <v>84</v>
      </c>
      <c r="C46" s="13"/>
      <c r="D46" s="13">
        <v>1245</v>
      </c>
      <c r="E46" s="38">
        <f>SUM(F46-D46)</f>
        <v>3755</v>
      </c>
      <c r="F46" s="13">
        <v>5000</v>
      </c>
      <c r="G46" s="13">
        <v>5000</v>
      </c>
    </row>
    <row r="47" spans="1:7" x14ac:dyDescent="0.3">
      <c r="A47" s="11" t="s">
        <v>490</v>
      </c>
      <c r="B47" s="12" t="s">
        <v>392</v>
      </c>
      <c r="C47" s="13">
        <v>96221.64</v>
      </c>
      <c r="D47" s="13">
        <v>61200.92</v>
      </c>
      <c r="E47" s="38">
        <f>SUM(F47-D47)</f>
        <v>60799.08</v>
      </c>
      <c r="F47" s="13">
        <v>122000</v>
      </c>
      <c r="G47" s="13">
        <v>160000</v>
      </c>
    </row>
    <row r="48" spans="1:7" x14ac:dyDescent="0.3">
      <c r="A48" s="11" t="s">
        <v>114</v>
      </c>
      <c r="B48" s="12" t="s">
        <v>115</v>
      </c>
      <c r="C48" s="13">
        <v>996616</v>
      </c>
      <c r="D48" s="13">
        <v>271444.11</v>
      </c>
      <c r="E48" s="38">
        <f t="shared" si="2"/>
        <v>1002555.89</v>
      </c>
      <c r="F48" s="19">
        <v>1274000</v>
      </c>
      <c r="G48" s="19">
        <v>3300000</v>
      </c>
    </row>
    <row r="49" spans="1:7" x14ac:dyDescent="0.3">
      <c r="A49" s="47" t="s">
        <v>242</v>
      </c>
      <c r="B49" s="12" t="s">
        <v>76</v>
      </c>
      <c r="C49" s="13">
        <v>14960</v>
      </c>
      <c r="D49" s="13"/>
      <c r="E49" s="38"/>
      <c r="F49" s="13"/>
      <c r="G49" s="13"/>
    </row>
    <row r="50" spans="1:7" x14ac:dyDescent="0.3">
      <c r="A50" s="11" t="s">
        <v>131</v>
      </c>
      <c r="B50" s="12" t="s">
        <v>132</v>
      </c>
      <c r="C50" s="13">
        <v>134400</v>
      </c>
      <c r="D50" s="13">
        <v>134400</v>
      </c>
      <c r="E50" s="38"/>
      <c r="F50" s="13">
        <v>134400</v>
      </c>
      <c r="G50" s="13">
        <v>134400</v>
      </c>
    </row>
    <row r="51" spans="1:7" x14ac:dyDescent="0.3">
      <c r="A51" s="11"/>
      <c r="B51" s="12"/>
      <c r="C51" s="13"/>
      <c r="D51" s="13"/>
      <c r="E51" s="38"/>
      <c r="F51" s="13"/>
      <c r="G51" s="13"/>
    </row>
    <row r="52" spans="1:7" x14ac:dyDescent="0.3">
      <c r="A52" s="10" t="s">
        <v>60</v>
      </c>
      <c r="B52" s="12"/>
      <c r="C52" s="13"/>
      <c r="D52" s="13"/>
      <c r="E52" s="13"/>
      <c r="F52" s="13"/>
      <c r="G52" s="13"/>
    </row>
    <row r="53" spans="1:7" x14ac:dyDescent="0.3">
      <c r="A53" s="28" t="s">
        <v>237</v>
      </c>
      <c r="B53" s="12" t="s">
        <v>78</v>
      </c>
      <c r="C53" s="13"/>
      <c r="D53" s="13"/>
      <c r="E53" s="38"/>
      <c r="F53" s="13"/>
      <c r="G53" s="13"/>
    </row>
    <row r="54" spans="1:7" x14ac:dyDescent="0.3">
      <c r="A54" s="47" t="s">
        <v>642</v>
      </c>
      <c r="B54" s="12"/>
      <c r="C54" s="13">
        <v>99950</v>
      </c>
      <c r="D54" s="13"/>
      <c r="E54" s="38"/>
      <c r="F54" s="13"/>
      <c r="G54" s="13"/>
    </row>
    <row r="55" spans="1:7" x14ac:dyDescent="0.3">
      <c r="A55" s="28" t="s">
        <v>276</v>
      </c>
      <c r="B55" s="12" t="s">
        <v>62</v>
      </c>
      <c r="C55" s="13"/>
      <c r="D55" s="13"/>
      <c r="E55" s="38"/>
      <c r="F55" s="13"/>
      <c r="G55" s="13"/>
    </row>
    <row r="56" spans="1:7" x14ac:dyDescent="0.3">
      <c r="A56" s="47" t="s">
        <v>693</v>
      </c>
      <c r="B56" s="12"/>
      <c r="C56" s="13"/>
      <c r="D56" s="13"/>
      <c r="E56" s="38"/>
      <c r="F56" s="13"/>
      <c r="G56" s="13">
        <v>15000</v>
      </c>
    </row>
    <row r="57" spans="1:7" x14ac:dyDescent="0.3">
      <c r="A57" s="47" t="s">
        <v>575</v>
      </c>
      <c r="B57" s="12"/>
      <c r="C57" s="13"/>
      <c r="D57" s="13"/>
      <c r="E57" s="38"/>
      <c r="F57" s="13"/>
      <c r="G57" s="13">
        <v>60000</v>
      </c>
    </row>
    <row r="58" spans="1:7" x14ac:dyDescent="0.3">
      <c r="A58" s="28" t="s">
        <v>277</v>
      </c>
      <c r="B58" s="12" t="s">
        <v>105</v>
      </c>
      <c r="C58" s="13"/>
      <c r="D58" s="13"/>
      <c r="E58" s="38"/>
      <c r="F58" s="19"/>
      <c r="G58" s="19">
        <v>50000</v>
      </c>
    </row>
    <row r="59" spans="1:7" x14ac:dyDescent="0.3">
      <c r="A59" s="15"/>
      <c r="B59" s="16"/>
      <c r="C59" s="17"/>
      <c r="D59" s="17"/>
      <c r="E59" s="17"/>
      <c r="F59" s="30"/>
      <c r="G59" s="30"/>
    </row>
    <row r="60" spans="1:7" s="27" customFormat="1" x14ac:dyDescent="0.3">
      <c r="B60" s="60"/>
      <c r="C60" s="31"/>
      <c r="D60" s="31"/>
      <c r="E60" s="31"/>
      <c r="F60" s="31"/>
      <c r="G60" s="31"/>
    </row>
    <row r="61" spans="1:7" s="27" customFormat="1" x14ac:dyDescent="0.3">
      <c r="B61" s="60"/>
      <c r="C61" s="31"/>
      <c r="D61" s="31"/>
      <c r="E61" s="31"/>
      <c r="F61" s="31"/>
      <c r="G61" s="31"/>
    </row>
    <row r="62" spans="1:7" s="27" customFormat="1" x14ac:dyDescent="0.3">
      <c r="B62" s="60"/>
      <c r="C62" s="31"/>
      <c r="D62" s="31"/>
      <c r="E62" s="31"/>
      <c r="F62" s="31"/>
      <c r="G62" s="31"/>
    </row>
    <row r="63" spans="1:7" s="27" customFormat="1" x14ac:dyDescent="0.3">
      <c r="B63" s="60"/>
      <c r="C63" s="31"/>
      <c r="D63" s="31"/>
      <c r="E63" s="31"/>
      <c r="F63" s="31"/>
      <c r="G63" s="31"/>
    </row>
    <row r="64" spans="1:7" x14ac:dyDescent="0.3">
      <c r="A64" s="3"/>
      <c r="B64" s="3"/>
      <c r="C64" s="3"/>
      <c r="D64" s="163" t="s">
        <v>9</v>
      </c>
      <c r="E64" s="164"/>
      <c r="F64" s="165"/>
      <c r="G64" s="4"/>
    </row>
    <row r="65" spans="1:7" x14ac:dyDescent="0.3">
      <c r="A65" s="5" t="s">
        <v>2</v>
      </c>
      <c r="B65" s="5" t="s">
        <v>4</v>
      </c>
      <c r="C65" s="5" t="s">
        <v>6</v>
      </c>
      <c r="D65" s="5" t="s">
        <v>10</v>
      </c>
      <c r="E65" s="5" t="s">
        <v>12</v>
      </c>
      <c r="F65" s="6" t="s">
        <v>14</v>
      </c>
      <c r="G65" s="6" t="s">
        <v>15</v>
      </c>
    </row>
    <row r="66" spans="1:7" x14ac:dyDescent="0.3">
      <c r="A66" s="5"/>
      <c r="B66" s="5"/>
      <c r="C66" s="5" t="s">
        <v>7</v>
      </c>
      <c r="D66" s="5" t="s">
        <v>7</v>
      </c>
      <c r="E66" s="5" t="s">
        <v>13</v>
      </c>
      <c r="F66" s="6"/>
      <c r="G66" s="6" t="s">
        <v>16</v>
      </c>
    </row>
    <row r="67" spans="1:7" x14ac:dyDescent="0.3">
      <c r="A67" s="7" t="s">
        <v>3</v>
      </c>
      <c r="B67" s="7" t="s">
        <v>5</v>
      </c>
      <c r="C67" s="7" t="s">
        <v>8</v>
      </c>
      <c r="D67" s="7" t="s">
        <v>11</v>
      </c>
      <c r="E67" s="7" t="s">
        <v>17</v>
      </c>
      <c r="F67" s="8" t="s">
        <v>18</v>
      </c>
      <c r="G67" s="8" t="s">
        <v>19</v>
      </c>
    </row>
    <row r="68" spans="1:7" x14ac:dyDescent="0.3">
      <c r="A68" s="33"/>
      <c r="B68" s="33"/>
      <c r="C68" s="33"/>
      <c r="D68" s="33"/>
      <c r="E68" s="33"/>
      <c r="F68" s="34"/>
      <c r="G68" s="34"/>
    </row>
    <row r="69" spans="1:7" x14ac:dyDescent="0.3">
      <c r="A69" s="10" t="s">
        <v>109</v>
      </c>
      <c r="B69" s="12"/>
      <c r="C69" s="13"/>
      <c r="D69" s="13"/>
      <c r="E69" s="13"/>
      <c r="F69" s="19"/>
      <c r="G69" s="19"/>
    </row>
    <row r="70" spans="1:7" x14ac:dyDescent="0.3">
      <c r="A70" s="10" t="s">
        <v>210</v>
      </c>
      <c r="B70" s="12"/>
      <c r="C70" s="13"/>
      <c r="D70" s="13"/>
      <c r="E70" s="13"/>
      <c r="F70" s="19"/>
      <c r="G70" s="19"/>
    </row>
    <row r="71" spans="1:7" x14ac:dyDescent="0.3">
      <c r="A71" s="28" t="s">
        <v>367</v>
      </c>
      <c r="B71" s="12"/>
      <c r="C71" s="13"/>
      <c r="D71" s="13"/>
      <c r="E71" s="13"/>
      <c r="F71" s="19"/>
      <c r="G71" s="19"/>
    </row>
    <row r="72" spans="1:7" x14ac:dyDescent="0.3">
      <c r="A72" s="11" t="s">
        <v>188</v>
      </c>
      <c r="B72" s="12" t="s">
        <v>184</v>
      </c>
      <c r="C72" s="13">
        <v>1110666.95</v>
      </c>
      <c r="D72" s="13">
        <v>454582.67</v>
      </c>
      <c r="E72" s="13">
        <f>SUM(F72-D72)</f>
        <v>877917.33000000007</v>
      </c>
      <c r="F72" s="19">
        <v>1332500</v>
      </c>
      <c r="G72" s="19">
        <v>1444700</v>
      </c>
    </row>
    <row r="73" spans="1:7" x14ac:dyDescent="0.3">
      <c r="A73" s="28" t="s">
        <v>812</v>
      </c>
      <c r="B73" s="12"/>
      <c r="C73" s="13"/>
      <c r="D73" s="13"/>
      <c r="E73" s="13"/>
      <c r="F73" s="19"/>
      <c r="G73" s="19"/>
    </row>
    <row r="74" spans="1:7" x14ac:dyDescent="0.3">
      <c r="A74" s="66" t="s">
        <v>368</v>
      </c>
      <c r="B74" s="12" t="s">
        <v>119</v>
      </c>
      <c r="C74" s="13">
        <v>35061.17</v>
      </c>
      <c r="D74" s="13"/>
      <c r="E74" s="13">
        <f>SUM(F74-D74)</f>
        <v>60000</v>
      </c>
      <c r="F74" s="19">
        <v>60000</v>
      </c>
      <c r="G74" s="19">
        <v>20000</v>
      </c>
    </row>
    <row r="75" spans="1:7" x14ac:dyDescent="0.3">
      <c r="A75" s="11" t="s">
        <v>188</v>
      </c>
      <c r="B75" s="12" t="s">
        <v>184</v>
      </c>
      <c r="C75" s="13">
        <v>355147.06</v>
      </c>
      <c r="D75" s="13">
        <v>147841.92000000001</v>
      </c>
      <c r="E75" s="13">
        <f t="shared" ref="E75" si="3">SUM(F75-D75)</f>
        <v>223156.08</v>
      </c>
      <c r="F75" s="19">
        <v>370998</v>
      </c>
      <c r="G75" s="19">
        <v>360598</v>
      </c>
    </row>
    <row r="76" spans="1:7" x14ac:dyDescent="0.3">
      <c r="A76" s="28" t="s">
        <v>369</v>
      </c>
      <c r="B76" s="12"/>
      <c r="C76" s="13"/>
      <c r="D76" s="13"/>
      <c r="E76" s="13"/>
      <c r="F76" s="19"/>
      <c r="G76" s="19"/>
    </row>
    <row r="77" spans="1:7" x14ac:dyDescent="0.3">
      <c r="A77" s="11" t="s">
        <v>188</v>
      </c>
      <c r="B77" s="12" t="s">
        <v>184</v>
      </c>
      <c r="C77" s="13">
        <v>622681.92000000004</v>
      </c>
      <c r="D77" s="13">
        <v>270432.76</v>
      </c>
      <c r="E77" s="13">
        <f t="shared" ref="E77" si="4">SUM(F77-D77)</f>
        <v>443561.24</v>
      </c>
      <c r="F77" s="19">
        <v>713994</v>
      </c>
      <c r="G77" s="19">
        <v>921593</v>
      </c>
    </row>
    <row r="78" spans="1:7" ht="33" x14ac:dyDescent="0.3">
      <c r="A78" s="108" t="s">
        <v>643</v>
      </c>
      <c r="B78" s="12"/>
      <c r="C78" s="13"/>
      <c r="D78" s="13"/>
      <c r="E78" s="13"/>
      <c r="F78" s="19"/>
      <c r="G78" s="19"/>
    </row>
    <row r="79" spans="1:7" x14ac:dyDescent="0.3">
      <c r="A79" s="47" t="s">
        <v>227</v>
      </c>
      <c r="B79" s="12" t="s">
        <v>103</v>
      </c>
      <c r="C79" s="13">
        <v>45000</v>
      </c>
      <c r="D79" s="13"/>
      <c r="E79" s="13"/>
      <c r="F79" s="19"/>
      <c r="G79" s="19"/>
    </row>
    <row r="80" spans="1:7" ht="16.5" customHeight="1" x14ac:dyDescent="0.3">
      <c r="A80" s="11"/>
      <c r="B80" s="12"/>
      <c r="C80" s="11"/>
      <c r="D80" s="11"/>
      <c r="E80" s="11"/>
      <c r="F80" s="11"/>
      <c r="G80" s="11"/>
    </row>
    <row r="81" spans="1:7" x14ac:dyDescent="0.3">
      <c r="A81" s="20" t="s">
        <v>63</v>
      </c>
      <c r="B81" s="20"/>
      <c r="C81" s="21">
        <f>SUM(C10:C80)</f>
        <v>5026652.919999999</v>
      </c>
      <c r="D81" s="21">
        <f>SUM(D10:D80)</f>
        <v>2154301.3099999996</v>
      </c>
      <c r="E81" s="21">
        <f>SUM(E10:E80)</f>
        <v>4888152.6900000004</v>
      </c>
      <c r="F81" s="21">
        <f>SUM(F10:F80)</f>
        <v>7042454</v>
      </c>
      <c r="G81" s="21">
        <f>SUM(G10:G80)</f>
        <v>9762936</v>
      </c>
    </row>
    <row r="82" spans="1:7" ht="16.5" customHeight="1" x14ac:dyDescent="0.3">
      <c r="A82" s="1" t="s">
        <v>823</v>
      </c>
    </row>
    <row r="83" spans="1:7" ht="15" customHeight="1" x14ac:dyDescent="0.3"/>
    <row r="84" spans="1:7" x14ac:dyDescent="0.3">
      <c r="A84" s="1" t="s">
        <v>64</v>
      </c>
      <c r="B84" s="1" t="s">
        <v>66</v>
      </c>
      <c r="E84" s="1" t="s">
        <v>69</v>
      </c>
    </row>
    <row r="87" spans="1:7" x14ac:dyDescent="0.3">
      <c r="A87" s="22" t="s">
        <v>127</v>
      </c>
      <c r="C87" s="161" t="s">
        <v>67</v>
      </c>
      <c r="D87" s="161"/>
      <c r="F87" s="161" t="s">
        <v>70</v>
      </c>
      <c r="G87" s="161"/>
    </row>
    <row r="88" spans="1:7" x14ac:dyDescent="0.3">
      <c r="A88" s="23" t="s">
        <v>394</v>
      </c>
      <c r="C88" s="166" t="s">
        <v>68</v>
      </c>
      <c r="D88" s="166"/>
      <c r="F88" s="166" t="s">
        <v>71</v>
      </c>
      <c r="G88" s="166"/>
    </row>
  </sheetData>
  <mergeCells count="9">
    <mergeCell ref="C88:D88"/>
    <mergeCell ref="F88:G88"/>
    <mergeCell ref="A1:G1"/>
    <mergeCell ref="A2:G2"/>
    <mergeCell ref="D5:F5"/>
    <mergeCell ref="C87:D87"/>
    <mergeCell ref="F87:G87"/>
    <mergeCell ref="D32:F32"/>
    <mergeCell ref="D64:F64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&amp;C&amp;"Arial,Regular"&amp;9 150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Layout" topLeftCell="A55" zoomScaleNormal="100" workbookViewId="0">
      <selection activeCell="A56" sqref="A56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125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10" t="s">
        <v>20</v>
      </c>
      <c r="B9" s="11"/>
      <c r="C9" s="11"/>
      <c r="D9" s="11"/>
      <c r="E9" s="11"/>
      <c r="F9" s="11"/>
      <c r="G9" s="11"/>
    </row>
    <row r="10" spans="1:7" x14ac:dyDescent="0.3">
      <c r="A10" s="11" t="s">
        <v>21</v>
      </c>
      <c r="B10" s="11"/>
      <c r="C10" s="11"/>
      <c r="D10" s="11"/>
      <c r="E10" s="11"/>
      <c r="F10" s="11"/>
      <c r="G10" s="11"/>
    </row>
    <row r="11" spans="1:7" x14ac:dyDescent="0.3">
      <c r="A11" s="11" t="s">
        <v>32</v>
      </c>
      <c r="B11" s="12" t="s">
        <v>23</v>
      </c>
      <c r="C11" s="13">
        <v>1814040</v>
      </c>
      <c r="D11" s="13">
        <v>932346</v>
      </c>
      <c r="E11" s="13">
        <f>SUM(F11-D11)</f>
        <v>940698</v>
      </c>
      <c r="F11" s="13">
        <v>1873044</v>
      </c>
      <c r="G11" s="13">
        <v>1873044</v>
      </c>
    </row>
    <row r="12" spans="1:7" x14ac:dyDescent="0.3">
      <c r="A12" s="11" t="s">
        <v>24</v>
      </c>
      <c r="B12" s="12"/>
      <c r="C12" s="13"/>
      <c r="D12" s="13"/>
      <c r="E12" s="13"/>
      <c r="F12" s="13"/>
      <c r="G12" s="13"/>
    </row>
    <row r="13" spans="1:7" x14ac:dyDescent="0.3">
      <c r="A13" s="11" t="s">
        <v>33</v>
      </c>
      <c r="B13" s="12" t="s">
        <v>25</v>
      </c>
      <c r="C13" s="13">
        <v>96000</v>
      </c>
      <c r="D13" s="13">
        <v>48000</v>
      </c>
      <c r="E13" s="13">
        <f t="shared" ref="E13:E22" si="0">SUM(F13-D13)</f>
        <v>48000</v>
      </c>
      <c r="F13" s="13">
        <v>96000</v>
      </c>
      <c r="G13" s="13">
        <v>96000</v>
      </c>
    </row>
    <row r="14" spans="1:7" x14ac:dyDescent="0.3">
      <c r="A14" s="11" t="s">
        <v>34</v>
      </c>
      <c r="B14" s="12" t="s">
        <v>26</v>
      </c>
      <c r="C14" s="13">
        <v>81000</v>
      </c>
      <c r="D14" s="13">
        <v>40500</v>
      </c>
      <c r="E14" s="13">
        <f t="shared" si="0"/>
        <v>40500</v>
      </c>
      <c r="F14" s="13">
        <v>81000</v>
      </c>
      <c r="G14" s="13">
        <v>81000</v>
      </c>
    </row>
    <row r="15" spans="1:7" x14ac:dyDescent="0.3">
      <c r="A15" s="11" t="s">
        <v>35</v>
      </c>
      <c r="B15" s="12" t="s">
        <v>27</v>
      </c>
      <c r="C15" s="13">
        <v>81000</v>
      </c>
      <c r="D15" s="13">
        <v>40500</v>
      </c>
      <c r="E15" s="13">
        <f t="shared" si="0"/>
        <v>40500</v>
      </c>
      <c r="F15" s="13">
        <v>81000</v>
      </c>
      <c r="G15" s="13">
        <v>81000</v>
      </c>
    </row>
    <row r="16" spans="1:7" x14ac:dyDescent="0.3">
      <c r="A16" s="11" t="s">
        <v>36</v>
      </c>
      <c r="B16" s="12" t="s">
        <v>28</v>
      </c>
      <c r="C16" s="13">
        <v>24000</v>
      </c>
      <c r="D16" s="13">
        <v>24000</v>
      </c>
      <c r="E16" s="13"/>
      <c r="F16" s="13">
        <v>24000</v>
      </c>
      <c r="G16" s="13">
        <v>24000</v>
      </c>
    </row>
    <row r="17" spans="1:7" x14ac:dyDescent="0.3">
      <c r="A17" s="11" t="s">
        <v>217</v>
      </c>
      <c r="B17" s="12" t="s">
        <v>216</v>
      </c>
      <c r="C17" s="13">
        <v>20000</v>
      </c>
      <c r="D17" s="13"/>
      <c r="E17" s="13">
        <f t="shared" si="0"/>
        <v>20000</v>
      </c>
      <c r="F17" s="13">
        <v>20000</v>
      </c>
      <c r="G17" s="13">
        <v>20000</v>
      </c>
    </row>
    <row r="18" spans="1:7" x14ac:dyDescent="0.3">
      <c r="A18" s="11" t="s">
        <v>144</v>
      </c>
      <c r="B18" s="12" t="s">
        <v>145</v>
      </c>
      <c r="C18" s="13">
        <v>13000</v>
      </c>
      <c r="D18" s="13"/>
      <c r="E18" s="13"/>
      <c r="F18" s="13"/>
      <c r="G18" s="13"/>
    </row>
    <row r="19" spans="1:7" x14ac:dyDescent="0.3">
      <c r="A19" s="11" t="s">
        <v>380</v>
      </c>
      <c r="B19" s="12" t="s">
        <v>381</v>
      </c>
      <c r="C19" s="13"/>
      <c r="D19" s="13">
        <v>5000</v>
      </c>
      <c r="E19" s="13">
        <f t="shared" si="0"/>
        <v>5000</v>
      </c>
      <c r="F19" s="13">
        <v>10000</v>
      </c>
      <c r="G19" s="13"/>
    </row>
    <row r="20" spans="1:7" x14ac:dyDescent="0.3">
      <c r="A20" s="11" t="s">
        <v>38</v>
      </c>
      <c r="B20" s="12" t="s">
        <v>30</v>
      </c>
      <c r="C20" s="13">
        <v>151170</v>
      </c>
      <c r="D20" s="13"/>
      <c r="E20" s="13">
        <f>SUM(F20-D20)</f>
        <v>156087</v>
      </c>
      <c r="F20" s="13">
        <v>156087</v>
      </c>
      <c r="G20" s="13">
        <v>156087</v>
      </c>
    </row>
    <row r="21" spans="1:7" x14ac:dyDescent="0.3">
      <c r="A21" s="11" t="s">
        <v>37</v>
      </c>
      <c r="B21" s="12" t="s">
        <v>29</v>
      </c>
      <c r="C21" s="13">
        <v>20000</v>
      </c>
      <c r="D21" s="13"/>
      <c r="E21" s="13">
        <f t="shared" si="0"/>
        <v>20000</v>
      </c>
      <c r="F21" s="13">
        <v>20000</v>
      </c>
      <c r="G21" s="13">
        <v>20000</v>
      </c>
    </row>
    <row r="22" spans="1:7" x14ac:dyDescent="0.3">
      <c r="A22" s="11" t="s">
        <v>39</v>
      </c>
      <c r="B22" s="12" t="s">
        <v>143</v>
      </c>
      <c r="C22" s="13">
        <v>151170</v>
      </c>
      <c r="D22" s="13">
        <v>155391</v>
      </c>
      <c r="E22" s="13">
        <f t="shared" si="0"/>
        <v>696</v>
      </c>
      <c r="F22" s="13">
        <v>156087</v>
      </c>
      <c r="G22" s="13">
        <v>156087</v>
      </c>
    </row>
    <row r="23" spans="1:7" x14ac:dyDescent="0.3">
      <c r="A23" s="11" t="s">
        <v>31</v>
      </c>
      <c r="B23" s="12"/>
      <c r="C23" s="13"/>
      <c r="D23" s="13"/>
      <c r="E23" s="13"/>
      <c r="F23" s="13"/>
      <c r="G23" s="13"/>
    </row>
    <row r="24" spans="1:7" x14ac:dyDescent="0.3">
      <c r="A24" s="11" t="s">
        <v>40</v>
      </c>
      <c r="B24" s="12" t="s">
        <v>41</v>
      </c>
      <c r="C24" s="13">
        <v>217684.8</v>
      </c>
      <c r="D24" s="13">
        <v>111881.52</v>
      </c>
      <c r="E24" s="13">
        <f t="shared" ref="E24:E27" si="1">SUM(F24-D24)</f>
        <v>112885.48</v>
      </c>
      <c r="F24" s="13">
        <v>224767</v>
      </c>
      <c r="G24" s="13">
        <v>224766</v>
      </c>
    </row>
    <row r="25" spans="1:7" x14ac:dyDescent="0.3">
      <c r="A25" s="11" t="s">
        <v>252</v>
      </c>
      <c r="B25" s="12" t="s">
        <v>42</v>
      </c>
      <c r="C25" s="13">
        <v>4800</v>
      </c>
      <c r="D25" s="13">
        <v>2400</v>
      </c>
      <c r="E25" s="13">
        <f t="shared" si="1"/>
        <v>2400</v>
      </c>
      <c r="F25" s="13">
        <v>4800</v>
      </c>
      <c r="G25" s="13">
        <v>4800</v>
      </c>
    </row>
    <row r="26" spans="1:7" x14ac:dyDescent="0.3">
      <c r="A26" s="11" t="s">
        <v>253</v>
      </c>
      <c r="B26" s="12" t="s">
        <v>43</v>
      </c>
      <c r="C26" s="13">
        <v>22574.78</v>
      </c>
      <c r="D26" s="13">
        <v>11515.91</v>
      </c>
      <c r="E26" s="13">
        <f t="shared" si="1"/>
        <v>17602.59</v>
      </c>
      <c r="F26" s="13">
        <v>29118.5</v>
      </c>
      <c r="G26" s="13">
        <v>35676</v>
      </c>
    </row>
    <row r="27" spans="1:7" x14ac:dyDescent="0.3">
      <c r="A27" s="11" t="s">
        <v>44</v>
      </c>
      <c r="B27" s="12" t="s">
        <v>45</v>
      </c>
      <c r="C27" s="13">
        <v>4800</v>
      </c>
      <c r="D27" s="13">
        <v>2400</v>
      </c>
      <c r="E27" s="13">
        <f t="shared" si="1"/>
        <v>2400</v>
      </c>
      <c r="F27" s="13">
        <v>4800</v>
      </c>
      <c r="G27" s="13">
        <v>4800</v>
      </c>
    </row>
    <row r="28" spans="1:7" x14ac:dyDescent="0.3">
      <c r="A28" s="10" t="s">
        <v>49</v>
      </c>
      <c r="B28" s="12"/>
      <c r="C28" s="13"/>
      <c r="D28" s="13"/>
      <c r="E28" s="13"/>
      <c r="F28" s="13"/>
      <c r="G28" s="13"/>
    </row>
    <row r="29" spans="1:7" x14ac:dyDescent="0.3">
      <c r="A29" s="11" t="s">
        <v>50</v>
      </c>
      <c r="B29" s="12" t="s">
        <v>51</v>
      </c>
      <c r="C29" s="13">
        <v>22326</v>
      </c>
      <c r="D29" s="13">
        <v>2932</v>
      </c>
      <c r="E29" s="13">
        <f>SUM(F29-D29)</f>
        <v>23468</v>
      </c>
      <c r="F29" s="13">
        <v>26400</v>
      </c>
      <c r="G29" s="13">
        <v>26400</v>
      </c>
    </row>
    <row r="30" spans="1:7" x14ac:dyDescent="0.3">
      <c r="A30" s="11" t="s">
        <v>52</v>
      </c>
      <c r="B30" s="12" t="s">
        <v>53</v>
      </c>
      <c r="C30" s="13">
        <v>3000</v>
      </c>
      <c r="D30" s="13">
        <v>2000</v>
      </c>
      <c r="E30" s="13">
        <f>SUM(F30-D30)</f>
        <v>18000</v>
      </c>
      <c r="F30" s="13">
        <v>20000</v>
      </c>
      <c r="G30" s="19">
        <v>20000</v>
      </c>
    </row>
    <row r="31" spans="1:7" x14ac:dyDescent="0.3">
      <c r="A31" s="15" t="s">
        <v>54</v>
      </c>
      <c r="B31" s="16" t="s">
        <v>55</v>
      </c>
      <c r="C31" s="17">
        <v>15206.17</v>
      </c>
      <c r="D31" s="17"/>
      <c r="E31" s="17">
        <f>SUM(F31-D31)</f>
        <v>22500</v>
      </c>
      <c r="F31" s="30">
        <v>22500</v>
      </c>
      <c r="G31" s="30">
        <v>38500</v>
      </c>
    </row>
    <row r="32" spans="1:7" x14ac:dyDescent="0.3">
      <c r="A32" s="3"/>
      <c r="B32" s="3"/>
      <c r="C32" s="3"/>
      <c r="D32" s="163" t="s">
        <v>9</v>
      </c>
      <c r="E32" s="164"/>
      <c r="F32" s="165"/>
      <c r="G32" s="4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11" t="s">
        <v>56</v>
      </c>
      <c r="B36" s="12" t="s">
        <v>57</v>
      </c>
      <c r="C36" s="13">
        <v>11380</v>
      </c>
      <c r="D36" s="13">
        <v>5940</v>
      </c>
      <c r="E36" s="13">
        <f t="shared" ref="E36" si="2">SUM(F36-D36)</f>
        <v>6060</v>
      </c>
      <c r="F36" s="13">
        <v>12000</v>
      </c>
      <c r="G36" s="13">
        <v>12000</v>
      </c>
    </row>
    <row r="37" spans="1:7" x14ac:dyDescent="0.3">
      <c r="A37" s="11" t="s">
        <v>83</v>
      </c>
      <c r="B37" s="12" t="s">
        <v>84</v>
      </c>
      <c r="C37" s="13"/>
      <c r="D37" s="13">
        <v>2430</v>
      </c>
      <c r="E37" s="13">
        <f>SUM(F37-D37)</f>
        <v>5070</v>
      </c>
      <c r="F37" s="13">
        <v>7500</v>
      </c>
      <c r="G37" s="13">
        <v>7500</v>
      </c>
    </row>
    <row r="38" spans="1:7" x14ac:dyDescent="0.3">
      <c r="A38" s="11" t="s">
        <v>82</v>
      </c>
      <c r="B38" s="12" t="s">
        <v>94</v>
      </c>
      <c r="C38" s="13">
        <v>29800</v>
      </c>
      <c r="D38" s="13"/>
      <c r="E38" s="13">
        <f t="shared" ref="E38" si="3">SUM(F38-D38)</f>
        <v>30000</v>
      </c>
      <c r="F38" s="19">
        <v>30000</v>
      </c>
      <c r="G38" s="19">
        <v>52000</v>
      </c>
    </row>
    <row r="39" spans="1:7" x14ac:dyDescent="0.3">
      <c r="A39" s="10" t="s">
        <v>60</v>
      </c>
      <c r="B39" s="11"/>
      <c r="C39" s="13"/>
      <c r="D39" s="13"/>
      <c r="E39" s="13"/>
      <c r="F39" s="13"/>
      <c r="G39" s="13"/>
    </row>
    <row r="40" spans="1:7" x14ac:dyDescent="0.3">
      <c r="A40" s="10" t="s">
        <v>218</v>
      </c>
      <c r="B40" s="12" t="s">
        <v>78</v>
      </c>
      <c r="C40" s="13"/>
      <c r="D40" s="13"/>
      <c r="E40" s="13"/>
      <c r="F40" s="13"/>
      <c r="G40" s="13"/>
    </row>
    <row r="41" spans="1:7" x14ac:dyDescent="0.3">
      <c r="A41" s="47" t="s">
        <v>583</v>
      </c>
      <c r="B41" s="12"/>
      <c r="C41" s="13"/>
      <c r="D41" s="13"/>
      <c r="E41" s="13">
        <f t="shared" ref="E41" si="4">SUM(F41-D41)</f>
        <v>50000</v>
      </c>
      <c r="F41" s="13">
        <v>50000</v>
      </c>
      <c r="G41" s="13"/>
    </row>
    <row r="42" spans="1:7" x14ac:dyDescent="0.3">
      <c r="A42" s="47" t="s">
        <v>584</v>
      </c>
      <c r="B42" s="12"/>
      <c r="C42" s="13"/>
      <c r="D42" s="13">
        <v>69575</v>
      </c>
      <c r="E42" s="13">
        <f t="shared" ref="E42" si="5">SUM(F42-D42)</f>
        <v>425</v>
      </c>
      <c r="F42" s="13">
        <v>70000</v>
      </c>
      <c r="G42" s="13"/>
    </row>
    <row r="43" spans="1:7" x14ac:dyDescent="0.3">
      <c r="A43" s="28" t="s">
        <v>223</v>
      </c>
      <c r="B43" s="12" t="s">
        <v>62</v>
      </c>
      <c r="C43" s="13"/>
      <c r="D43" s="13"/>
      <c r="E43" s="13"/>
      <c r="F43" s="13"/>
      <c r="G43" s="13"/>
    </row>
    <row r="44" spans="1:7" x14ac:dyDescent="0.3">
      <c r="A44" s="47" t="s">
        <v>662</v>
      </c>
      <c r="B44" s="12"/>
      <c r="C44" s="13"/>
      <c r="D44" s="13"/>
      <c r="E44" s="13"/>
      <c r="F44" s="13"/>
      <c r="G44" s="13">
        <v>60000</v>
      </c>
    </row>
    <row r="45" spans="1:7" x14ac:dyDescent="0.3">
      <c r="A45" s="10" t="s">
        <v>109</v>
      </c>
      <c r="B45" s="12"/>
      <c r="C45" s="13"/>
      <c r="D45" s="13"/>
      <c r="E45" s="13"/>
      <c r="F45" s="13"/>
      <c r="G45" s="13"/>
    </row>
    <row r="46" spans="1:7" x14ac:dyDescent="0.3">
      <c r="A46" s="10" t="s">
        <v>161</v>
      </c>
      <c r="B46" s="12"/>
      <c r="C46" s="13"/>
      <c r="D46" s="13"/>
      <c r="E46" s="13"/>
      <c r="F46" s="13"/>
      <c r="G46" s="13"/>
    </row>
    <row r="47" spans="1:7" x14ac:dyDescent="0.3">
      <c r="A47" s="10" t="s">
        <v>212</v>
      </c>
      <c r="B47" s="12"/>
      <c r="C47" s="13"/>
      <c r="D47" s="13"/>
      <c r="E47" s="13"/>
      <c r="F47" s="13"/>
      <c r="G47" s="13"/>
    </row>
    <row r="48" spans="1:7" x14ac:dyDescent="0.3">
      <c r="A48" s="11" t="s">
        <v>50</v>
      </c>
      <c r="B48" s="12" t="s">
        <v>51</v>
      </c>
      <c r="C48" s="13"/>
      <c r="D48" s="13"/>
      <c r="E48" s="13">
        <f t="shared" ref="E48:E49" si="6">SUM(F48-D48)</f>
        <v>33000</v>
      </c>
      <c r="F48" s="13">
        <v>33000</v>
      </c>
      <c r="G48" s="13">
        <v>20000</v>
      </c>
    </row>
    <row r="49" spans="1:7" x14ac:dyDescent="0.3">
      <c r="A49" s="11" t="s">
        <v>52</v>
      </c>
      <c r="B49" s="12" t="s">
        <v>53</v>
      </c>
      <c r="C49" s="13"/>
      <c r="D49" s="13"/>
      <c r="E49" s="13">
        <f t="shared" si="6"/>
        <v>33000</v>
      </c>
      <c r="F49" s="13">
        <v>33000</v>
      </c>
      <c r="G49" s="13">
        <v>20000</v>
      </c>
    </row>
    <row r="50" spans="1:7" x14ac:dyDescent="0.3">
      <c r="A50" s="11" t="s">
        <v>186</v>
      </c>
      <c r="B50" s="12" t="s">
        <v>184</v>
      </c>
      <c r="C50" s="13">
        <v>318287.11</v>
      </c>
      <c r="D50" s="13">
        <v>134971.69</v>
      </c>
      <c r="E50" s="13">
        <f>SUM(F50-D50)</f>
        <v>247027.31</v>
      </c>
      <c r="F50" s="19">
        <v>381999</v>
      </c>
      <c r="G50" s="19">
        <v>399101</v>
      </c>
    </row>
    <row r="51" spans="1:7" x14ac:dyDescent="0.3">
      <c r="A51" s="11" t="s">
        <v>82</v>
      </c>
      <c r="B51" s="12" t="s">
        <v>94</v>
      </c>
      <c r="C51" s="13">
        <v>14950</v>
      </c>
      <c r="D51" s="13"/>
      <c r="E51" s="13">
        <f>SUM(F51-D51)</f>
        <v>16500</v>
      </c>
      <c r="F51" s="13">
        <v>16500</v>
      </c>
      <c r="G51" s="13"/>
    </row>
    <row r="52" spans="1:7" x14ac:dyDescent="0.3">
      <c r="A52" s="47" t="s">
        <v>242</v>
      </c>
      <c r="B52" s="12" t="s">
        <v>76</v>
      </c>
      <c r="C52" s="13"/>
      <c r="D52" s="13"/>
      <c r="E52" s="13"/>
      <c r="F52" s="19"/>
      <c r="G52" s="19">
        <v>44000</v>
      </c>
    </row>
    <row r="53" spans="1:7" x14ac:dyDescent="0.3">
      <c r="A53" s="11" t="s">
        <v>131</v>
      </c>
      <c r="B53" s="12" t="s">
        <v>132</v>
      </c>
      <c r="C53" s="13">
        <v>96000</v>
      </c>
      <c r="D53" s="13">
        <v>73920</v>
      </c>
      <c r="E53" s="13"/>
      <c r="F53" s="13">
        <v>73920</v>
      </c>
      <c r="G53" s="13">
        <v>73920</v>
      </c>
    </row>
    <row r="54" spans="1:7" x14ac:dyDescent="0.3">
      <c r="A54" s="11" t="s">
        <v>196</v>
      </c>
      <c r="B54" s="12" t="s">
        <v>103</v>
      </c>
      <c r="C54" s="13">
        <v>40000</v>
      </c>
      <c r="D54" s="13"/>
      <c r="E54" s="13">
        <f t="shared" ref="E54" si="7">SUM(F54-D54)</f>
        <v>44000</v>
      </c>
      <c r="F54" s="13">
        <v>44000</v>
      </c>
      <c r="G54" s="13"/>
    </row>
    <row r="55" spans="1:7" x14ac:dyDescent="0.3">
      <c r="A55" s="20" t="s">
        <v>63</v>
      </c>
      <c r="B55" s="20"/>
      <c r="C55" s="21">
        <f>SUM(C36:C54)+SUM(C9:C35)</f>
        <v>3252188.8599999994</v>
      </c>
      <c r="D55" s="21">
        <f>SUM(D36:D54)+SUM(D9:D35)</f>
        <v>1665703.1199999999</v>
      </c>
      <c r="E55" s="21">
        <f>SUM(E36:E54)+SUM(E9:E35)</f>
        <v>1935819.3800000001</v>
      </c>
      <c r="F55" s="21">
        <f>SUM(F36:F54)+SUM(F9:F35)</f>
        <v>3601522.5</v>
      </c>
      <c r="G55" s="21">
        <f>SUM(G36:G54)+SUM(G9:G35)</f>
        <v>3550681</v>
      </c>
    </row>
    <row r="56" spans="1:7" x14ac:dyDescent="0.3">
      <c r="A56" s="1" t="s">
        <v>823</v>
      </c>
    </row>
    <row r="58" spans="1:7" x14ac:dyDescent="0.3">
      <c r="A58" s="1" t="s">
        <v>64</v>
      </c>
      <c r="B58" s="1" t="s">
        <v>66</v>
      </c>
      <c r="E58" s="1" t="s">
        <v>69</v>
      </c>
    </row>
    <row r="61" spans="1:7" x14ac:dyDescent="0.3">
      <c r="A61" s="22" t="s">
        <v>67</v>
      </c>
      <c r="C61" s="161" t="s">
        <v>67</v>
      </c>
      <c r="D61" s="161"/>
      <c r="F61" s="161" t="s">
        <v>70</v>
      </c>
      <c r="G61" s="161"/>
    </row>
    <row r="62" spans="1:7" x14ac:dyDescent="0.3">
      <c r="A62" s="23" t="s">
        <v>68</v>
      </c>
      <c r="C62" s="166" t="s">
        <v>68</v>
      </c>
      <c r="D62" s="166"/>
      <c r="F62" s="166" t="s">
        <v>71</v>
      </c>
      <c r="G62" s="166"/>
    </row>
  </sheetData>
  <mergeCells count="8">
    <mergeCell ref="C61:D61"/>
    <mergeCell ref="F61:G61"/>
    <mergeCell ref="C62:D62"/>
    <mergeCell ref="F62:G62"/>
    <mergeCell ref="A1:G1"/>
    <mergeCell ref="A2:G2"/>
    <mergeCell ref="D5:F5"/>
    <mergeCell ref="D32:F32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&amp;C&amp;"Arial,Regular"&amp;9 156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Layout" topLeftCell="A67" zoomScaleNormal="100" workbookViewId="0">
      <selection activeCell="A75" sqref="A75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126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ht="16.5" customHeight="1" x14ac:dyDescent="0.3">
      <c r="A9" s="9"/>
      <c r="B9" s="9"/>
      <c r="C9" s="9"/>
      <c r="D9" s="9"/>
      <c r="E9" s="9"/>
      <c r="F9" s="9"/>
      <c r="G9" s="9"/>
    </row>
    <row r="10" spans="1:7" x14ac:dyDescent="0.3">
      <c r="A10" s="10" t="s">
        <v>20</v>
      </c>
      <c r="B10" s="11"/>
      <c r="C10" s="11"/>
      <c r="D10" s="11"/>
      <c r="E10" s="11"/>
      <c r="F10" s="11"/>
      <c r="G10" s="11"/>
    </row>
    <row r="11" spans="1:7" x14ac:dyDescent="0.3">
      <c r="A11" s="11" t="s">
        <v>21</v>
      </c>
      <c r="B11" s="11"/>
      <c r="C11" s="13"/>
      <c r="D11" s="13"/>
      <c r="E11" s="13"/>
      <c r="F11" s="13"/>
      <c r="G11" s="13"/>
    </row>
    <row r="12" spans="1:7" x14ac:dyDescent="0.3">
      <c r="A12" s="11" t="s">
        <v>32</v>
      </c>
      <c r="B12" s="12" t="s">
        <v>23</v>
      </c>
      <c r="C12" s="13">
        <v>2405520</v>
      </c>
      <c r="D12" s="13">
        <v>1317039</v>
      </c>
      <c r="E12" s="13">
        <f>SUM(F12-D12)</f>
        <v>1457949</v>
      </c>
      <c r="F12" s="13">
        <v>2774988</v>
      </c>
      <c r="G12" s="13">
        <v>2777544</v>
      </c>
    </row>
    <row r="13" spans="1:7" x14ac:dyDescent="0.3">
      <c r="A13" s="11" t="s">
        <v>24</v>
      </c>
      <c r="B13" s="12"/>
      <c r="C13" s="13"/>
      <c r="E13" s="13"/>
      <c r="F13" s="13"/>
      <c r="G13" s="13"/>
    </row>
    <row r="14" spans="1:7" x14ac:dyDescent="0.3">
      <c r="A14" s="11" t="s">
        <v>33</v>
      </c>
      <c r="B14" s="12" t="s">
        <v>25</v>
      </c>
      <c r="C14" s="13">
        <v>216000</v>
      </c>
      <c r="D14" s="13">
        <v>130000</v>
      </c>
      <c r="E14" s="13">
        <f t="shared" ref="E14:E23" si="0">SUM(F14-D14)</f>
        <v>110000</v>
      </c>
      <c r="F14" s="13">
        <v>240000</v>
      </c>
      <c r="G14" s="13">
        <v>240000</v>
      </c>
    </row>
    <row r="15" spans="1:7" x14ac:dyDescent="0.3">
      <c r="A15" s="11" t="s">
        <v>34</v>
      </c>
      <c r="B15" s="12" t="s">
        <v>26</v>
      </c>
      <c r="C15" s="13">
        <v>82687.5</v>
      </c>
      <c r="D15" s="13">
        <v>45562.5</v>
      </c>
      <c r="E15" s="13">
        <f t="shared" si="0"/>
        <v>40500</v>
      </c>
      <c r="F15" s="13">
        <v>86062.5</v>
      </c>
      <c r="G15" s="13">
        <v>81000</v>
      </c>
    </row>
    <row r="16" spans="1:7" x14ac:dyDescent="0.3">
      <c r="A16" s="11" t="s">
        <v>35</v>
      </c>
      <c r="B16" s="12" t="s">
        <v>27</v>
      </c>
      <c r="C16" s="13">
        <v>82687.5</v>
      </c>
      <c r="D16" s="13">
        <v>45562.5</v>
      </c>
      <c r="E16" s="13">
        <f t="shared" si="0"/>
        <v>40500</v>
      </c>
      <c r="F16" s="13">
        <v>86062.5</v>
      </c>
      <c r="G16" s="13">
        <v>81000</v>
      </c>
    </row>
    <row r="17" spans="1:7" x14ac:dyDescent="0.3">
      <c r="A17" s="11" t="s">
        <v>36</v>
      </c>
      <c r="B17" s="12" t="s">
        <v>28</v>
      </c>
      <c r="C17" s="13">
        <v>48000</v>
      </c>
      <c r="D17" s="13">
        <v>60000</v>
      </c>
      <c r="E17" s="13"/>
      <c r="F17" s="13">
        <v>60000</v>
      </c>
      <c r="G17" s="13">
        <v>60000</v>
      </c>
    </row>
    <row r="18" spans="1:7" x14ac:dyDescent="0.3">
      <c r="A18" s="11" t="s">
        <v>217</v>
      </c>
      <c r="B18" s="12" t="s">
        <v>216</v>
      </c>
      <c r="C18" s="13">
        <v>50000</v>
      </c>
      <c r="D18" s="13"/>
      <c r="E18" s="13">
        <f t="shared" si="0"/>
        <v>50000</v>
      </c>
      <c r="F18" s="13">
        <v>50000</v>
      </c>
      <c r="G18" s="13">
        <v>50000</v>
      </c>
    </row>
    <row r="19" spans="1:7" x14ac:dyDescent="0.3">
      <c r="A19" s="11" t="s">
        <v>144</v>
      </c>
      <c r="B19" s="12" t="s">
        <v>145</v>
      </c>
      <c r="C19" s="13">
        <v>22200</v>
      </c>
      <c r="D19" s="13"/>
      <c r="E19" s="13"/>
      <c r="F19" s="13"/>
      <c r="G19" s="13"/>
    </row>
    <row r="20" spans="1:7" x14ac:dyDescent="0.3">
      <c r="A20" s="11" t="s">
        <v>388</v>
      </c>
      <c r="B20" s="12" t="s">
        <v>381</v>
      </c>
      <c r="C20" s="13">
        <v>10000</v>
      </c>
      <c r="D20" s="13"/>
      <c r="E20" s="13"/>
      <c r="F20" s="13"/>
      <c r="G20" s="13"/>
    </row>
    <row r="21" spans="1:7" x14ac:dyDescent="0.3">
      <c r="A21" s="11" t="s">
        <v>38</v>
      </c>
      <c r="B21" s="12" t="s">
        <v>30</v>
      </c>
      <c r="C21" s="13">
        <v>221097</v>
      </c>
      <c r="D21" s="13"/>
      <c r="E21" s="13">
        <f>SUM(F21-D21)</f>
        <v>231249</v>
      </c>
      <c r="F21" s="13">
        <v>231249</v>
      </c>
      <c r="G21" s="13">
        <v>231462</v>
      </c>
    </row>
    <row r="22" spans="1:7" x14ac:dyDescent="0.3">
      <c r="A22" s="11" t="s">
        <v>37</v>
      </c>
      <c r="B22" s="12" t="s">
        <v>29</v>
      </c>
      <c r="C22" s="13">
        <v>50000</v>
      </c>
      <c r="D22" s="13"/>
      <c r="E22" s="13">
        <f>SUM(F22-D22)</f>
        <v>50000</v>
      </c>
      <c r="F22" s="13">
        <v>50000</v>
      </c>
      <c r="G22" s="13">
        <v>50000</v>
      </c>
    </row>
    <row r="23" spans="1:7" x14ac:dyDescent="0.3">
      <c r="A23" s="11" t="s">
        <v>39</v>
      </c>
      <c r="B23" s="12" t="s">
        <v>143</v>
      </c>
      <c r="C23" s="13">
        <v>179823</v>
      </c>
      <c r="D23" s="13">
        <v>217511</v>
      </c>
      <c r="E23" s="13">
        <f t="shared" si="0"/>
        <v>13738</v>
      </c>
      <c r="F23" s="13">
        <v>231249</v>
      </c>
      <c r="G23" s="13">
        <v>231462</v>
      </c>
    </row>
    <row r="24" spans="1:7" x14ac:dyDescent="0.3">
      <c r="A24" s="11" t="s">
        <v>31</v>
      </c>
      <c r="B24" s="12"/>
      <c r="C24" s="13"/>
      <c r="D24" s="13"/>
      <c r="E24" s="13"/>
      <c r="F24" s="13"/>
      <c r="G24" s="13"/>
    </row>
    <row r="25" spans="1:7" x14ac:dyDescent="0.3">
      <c r="A25" s="11" t="s">
        <v>40</v>
      </c>
      <c r="B25" s="12" t="s">
        <v>41</v>
      </c>
      <c r="C25" s="13">
        <v>288662.40000000002</v>
      </c>
      <c r="D25" s="13">
        <v>158044.68</v>
      </c>
      <c r="E25" s="13">
        <f t="shared" ref="E25:E28" si="1">SUM(F25-D25)</f>
        <v>174955.32</v>
      </c>
      <c r="F25" s="13">
        <v>333000</v>
      </c>
      <c r="G25" s="13">
        <v>333306</v>
      </c>
    </row>
    <row r="26" spans="1:7" x14ac:dyDescent="0.3">
      <c r="A26" s="11" t="s">
        <v>252</v>
      </c>
      <c r="B26" s="12" t="s">
        <v>42</v>
      </c>
      <c r="C26" s="13">
        <v>10800</v>
      </c>
      <c r="D26" s="13">
        <v>5500</v>
      </c>
      <c r="E26" s="13">
        <f t="shared" si="1"/>
        <v>6500</v>
      </c>
      <c r="F26" s="13">
        <v>12000</v>
      </c>
      <c r="G26" s="13">
        <v>12000</v>
      </c>
    </row>
    <row r="27" spans="1:7" x14ac:dyDescent="0.3">
      <c r="A27" s="11" t="s">
        <v>253</v>
      </c>
      <c r="B27" s="12" t="s">
        <v>43</v>
      </c>
      <c r="C27" s="13">
        <v>33100.980000000003</v>
      </c>
      <c r="D27" s="13">
        <v>18126.61</v>
      </c>
      <c r="E27" s="13">
        <f t="shared" si="1"/>
        <v>28479.39</v>
      </c>
      <c r="F27" s="13">
        <v>46606</v>
      </c>
      <c r="G27" s="13">
        <v>55713</v>
      </c>
    </row>
    <row r="28" spans="1:7" x14ac:dyDescent="0.3">
      <c r="A28" s="11" t="s">
        <v>44</v>
      </c>
      <c r="B28" s="12" t="s">
        <v>45</v>
      </c>
      <c r="C28" s="13">
        <v>10800</v>
      </c>
      <c r="D28" s="13">
        <v>5500</v>
      </c>
      <c r="E28" s="13">
        <f t="shared" si="1"/>
        <v>6500</v>
      </c>
      <c r="F28" s="13">
        <v>12000</v>
      </c>
      <c r="G28" s="13">
        <v>12000</v>
      </c>
    </row>
    <row r="29" spans="1:7" x14ac:dyDescent="0.3">
      <c r="A29" s="11" t="s">
        <v>46</v>
      </c>
      <c r="B29" s="12"/>
      <c r="C29" s="13"/>
      <c r="D29" s="13"/>
      <c r="E29" s="13"/>
      <c r="F29" s="13"/>
      <c r="G29" s="13"/>
    </row>
    <row r="30" spans="1:7" x14ac:dyDescent="0.3">
      <c r="A30" s="47" t="s">
        <v>390</v>
      </c>
      <c r="B30" s="12" t="s">
        <v>72</v>
      </c>
      <c r="C30" s="13"/>
      <c r="D30" s="13">
        <v>16861.66</v>
      </c>
      <c r="E30" s="13">
        <f>SUM(F30-D30)</f>
        <v>701619.83</v>
      </c>
      <c r="F30" s="13">
        <v>718481.49</v>
      </c>
      <c r="G30" s="13"/>
    </row>
    <row r="31" spans="1:7" x14ac:dyDescent="0.3">
      <c r="A31" s="15" t="s">
        <v>47</v>
      </c>
      <c r="B31" s="16" t="s">
        <v>48</v>
      </c>
      <c r="C31" s="17">
        <v>24498.75</v>
      </c>
      <c r="D31" s="17"/>
      <c r="E31" s="17"/>
      <c r="F31" s="17"/>
      <c r="G31" s="17"/>
    </row>
    <row r="32" spans="1:7" x14ac:dyDescent="0.3">
      <c r="A32" s="3"/>
      <c r="B32" s="3"/>
      <c r="C32" s="3"/>
      <c r="D32" s="163" t="s">
        <v>9</v>
      </c>
      <c r="E32" s="164"/>
      <c r="F32" s="165"/>
      <c r="G32" s="4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33"/>
      <c r="B36" s="33"/>
      <c r="C36" s="33"/>
      <c r="D36" s="33"/>
      <c r="E36" s="33"/>
      <c r="F36" s="34"/>
      <c r="G36" s="34"/>
    </row>
    <row r="37" spans="1:7" x14ac:dyDescent="0.3">
      <c r="A37" s="33"/>
      <c r="B37" s="33"/>
      <c r="C37" s="33"/>
      <c r="D37" s="33"/>
      <c r="E37" s="33"/>
      <c r="F37" s="34"/>
      <c r="G37" s="34"/>
    </row>
    <row r="38" spans="1:7" x14ac:dyDescent="0.3">
      <c r="A38" s="10" t="s">
        <v>49</v>
      </c>
      <c r="B38" s="12"/>
      <c r="C38" s="13"/>
      <c r="D38" s="13"/>
      <c r="E38" s="13"/>
      <c r="F38" s="13"/>
      <c r="G38" s="13"/>
    </row>
    <row r="39" spans="1:7" x14ac:dyDescent="0.3">
      <c r="A39" s="11" t="s">
        <v>50</v>
      </c>
      <c r="B39" s="12" t="s">
        <v>51</v>
      </c>
      <c r="C39" s="13">
        <v>67956</v>
      </c>
      <c r="D39" s="13">
        <v>1340</v>
      </c>
      <c r="E39" s="13">
        <f t="shared" ref="E39:E41" si="2">SUM(F39-D39)</f>
        <v>70960</v>
      </c>
      <c r="F39" s="13">
        <v>72300</v>
      </c>
      <c r="G39" s="13">
        <v>72300</v>
      </c>
    </row>
    <row r="40" spans="1:7" x14ac:dyDescent="0.3">
      <c r="A40" s="11" t="s">
        <v>52</v>
      </c>
      <c r="B40" s="12" t="s">
        <v>53</v>
      </c>
      <c r="C40" s="13">
        <v>8000</v>
      </c>
      <c r="D40" s="13">
        <v>2000</v>
      </c>
      <c r="E40" s="13">
        <f t="shared" si="2"/>
        <v>43000</v>
      </c>
      <c r="F40" s="13">
        <v>45000</v>
      </c>
      <c r="G40" s="13">
        <v>45000</v>
      </c>
    </row>
    <row r="41" spans="1:7" x14ac:dyDescent="0.3">
      <c r="A41" s="11" t="s">
        <v>54</v>
      </c>
      <c r="B41" s="12" t="s">
        <v>55</v>
      </c>
      <c r="C41" s="13">
        <v>114514.89</v>
      </c>
      <c r="D41" s="13"/>
      <c r="E41" s="13">
        <f t="shared" si="2"/>
        <v>120000</v>
      </c>
      <c r="F41" s="19">
        <v>120000</v>
      </c>
      <c r="G41" s="19">
        <v>120000</v>
      </c>
    </row>
    <row r="42" spans="1:7" ht="16.5" customHeight="1" x14ac:dyDescent="0.3">
      <c r="A42" s="11" t="s">
        <v>80</v>
      </c>
      <c r="B42" s="12" t="s">
        <v>81</v>
      </c>
      <c r="C42" s="13">
        <v>7440</v>
      </c>
      <c r="D42" s="13">
        <v>2558.7399999999998</v>
      </c>
      <c r="E42" s="13">
        <f t="shared" ref="E42:E46" si="3">SUM(F42-D42)</f>
        <v>7441.26</v>
      </c>
      <c r="F42" s="13">
        <v>10000</v>
      </c>
      <c r="G42" s="13"/>
    </row>
    <row r="43" spans="1:7" x14ac:dyDescent="0.3">
      <c r="A43" s="11" t="s">
        <v>90</v>
      </c>
      <c r="B43" s="12" t="s">
        <v>91</v>
      </c>
      <c r="C43" s="13"/>
      <c r="D43" s="13"/>
      <c r="E43" s="13">
        <f t="shared" si="3"/>
        <v>6000</v>
      </c>
      <c r="F43" s="13">
        <v>6000</v>
      </c>
      <c r="G43" s="13">
        <v>6000</v>
      </c>
    </row>
    <row r="44" spans="1:7" x14ac:dyDescent="0.3">
      <c r="A44" s="11" t="s">
        <v>56</v>
      </c>
      <c r="B44" s="12" t="s">
        <v>57</v>
      </c>
      <c r="C44" s="13">
        <v>11310</v>
      </c>
      <c r="D44" s="13">
        <v>5930</v>
      </c>
      <c r="E44" s="13">
        <f t="shared" si="3"/>
        <v>6070</v>
      </c>
      <c r="F44" s="13">
        <v>12000</v>
      </c>
      <c r="G44" s="13">
        <v>12000</v>
      </c>
    </row>
    <row r="45" spans="1:7" x14ac:dyDescent="0.3">
      <c r="A45" s="11" t="s">
        <v>83</v>
      </c>
      <c r="B45" s="12" t="s">
        <v>84</v>
      </c>
      <c r="C45" s="13">
        <v>13500</v>
      </c>
      <c r="D45" s="13">
        <v>6000</v>
      </c>
      <c r="E45" s="13">
        <f t="shared" si="3"/>
        <v>46500</v>
      </c>
      <c r="F45" s="13">
        <v>52500</v>
      </c>
      <c r="G45" s="13">
        <v>65000</v>
      </c>
    </row>
    <row r="46" spans="1:7" x14ac:dyDescent="0.3">
      <c r="A46" s="11" t="s">
        <v>289</v>
      </c>
      <c r="B46" s="12" t="s">
        <v>86</v>
      </c>
      <c r="C46" s="13">
        <v>650</v>
      </c>
      <c r="D46" s="13">
        <v>500</v>
      </c>
      <c r="E46" s="13">
        <f t="shared" si="3"/>
        <v>4500</v>
      </c>
      <c r="F46" s="13">
        <v>5000</v>
      </c>
      <c r="G46" s="13"/>
    </row>
    <row r="47" spans="1:7" x14ac:dyDescent="0.3">
      <c r="A47" s="11"/>
      <c r="B47" s="12"/>
      <c r="C47" s="13"/>
      <c r="D47" s="13"/>
      <c r="E47" s="13"/>
      <c r="F47" s="13"/>
      <c r="G47" s="13"/>
    </row>
    <row r="48" spans="1:7" x14ac:dyDescent="0.3">
      <c r="A48" s="10" t="s">
        <v>60</v>
      </c>
      <c r="B48" s="11"/>
      <c r="C48" s="13"/>
      <c r="D48" s="13"/>
      <c r="E48" s="13"/>
      <c r="F48" s="13"/>
      <c r="G48" s="13"/>
    </row>
    <row r="49" spans="1:7" x14ac:dyDescent="0.3">
      <c r="A49" s="10" t="s">
        <v>61</v>
      </c>
      <c r="B49" s="12" t="s">
        <v>62</v>
      </c>
      <c r="C49" s="13"/>
      <c r="D49" s="13"/>
      <c r="E49" s="13"/>
      <c r="F49" s="13"/>
      <c r="G49" s="13"/>
    </row>
    <row r="50" spans="1:7" x14ac:dyDescent="0.3">
      <c r="A50" s="47" t="s">
        <v>694</v>
      </c>
      <c r="B50" s="12"/>
      <c r="C50" s="13"/>
      <c r="D50" s="13"/>
      <c r="E50" s="13"/>
      <c r="F50" s="13"/>
      <c r="G50" s="13">
        <v>150000</v>
      </c>
    </row>
    <row r="51" spans="1:7" x14ac:dyDescent="0.3">
      <c r="A51" s="11"/>
      <c r="B51" s="12"/>
      <c r="C51" s="13"/>
      <c r="D51" s="13"/>
      <c r="E51" s="13"/>
      <c r="F51" s="13"/>
      <c r="G51" s="13"/>
    </row>
    <row r="52" spans="1:7" x14ac:dyDescent="0.3">
      <c r="A52" s="10" t="s">
        <v>109</v>
      </c>
      <c r="B52" s="12"/>
      <c r="C52" s="13"/>
      <c r="D52" s="13"/>
      <c r="E52" s="13"/>
      <c r="F52" s="13"/>
      <c r="G52" s="13"/>
    </row>
    <row r="53" spans="1:7" x14ac:dyDescent="0.3">
      <c r="A53" s="10" t="s">
        <v>161</v>
      </c>
      <c r="B53" s="12"/>
      <c r="C53" s="13"/>
      <c r="D53" s="13"/>
      <c r="E53" s="13"/>
      <c r="F53" s="13"/>
      <c r="G53" s="13"/>
    </row>
    <row r="54" spans="1:7" x14ac:dyDescent="0.3">
      <c r="A54" s="11" t="s">
        <v>213</v>
      </c>
      <c r="B54" s="12"/>
      <c r="C54" s="13"/>
      <c r="D54" s="13"/>
      <c r="E54" s="13"/>
      <c r="F54" s="13"/>
      <c r="G54" s="13"/>
    </row>
    <row r="55" spans="1:7" x14ac:dyDescent="0.3">
      <c r="A55" s="11" t="s">
        <v>50</v>
      </c>
      <c r="B55" s="12" t="s">
        <v>51</v>
      </c>
      <c r="C55" s="13">
        <v>24850</v>
      </c>
      <c r="D55" s="13">
        <v>15000</v>
      </c>
      <c r="E55" s="13">
        <f t="shared" ref="E55:E70" si="4">SUM(F55-D55)</f>
        <v>15000</v>
      </c>
      <c r="F55" s="13">
        <v>30000</v>
      </c>
      <c r="G55" s="13">
        <v>30000</v>
      </c>
    </row>
    <row r="56" spans="1:7" x14ac:dyDescent="0.3">
      <c r="A56" s="11" t="s">
        <v>52</v>
      </c>
      <c r="B56" s="12" t="s">
        <v>53</v>
      </c>
      <c r="C56" s="13"/>
      <c r="D56" s="13"/>
      <c r="E56" s="13">
        <f t="shared" si="4"/>
        <v>40000</v>
      </c>
      <c r="F56" s="13">
        <v>40000</v>
      </c>
      <c r="G56" s="13">
        <v>40000</v>
      </c>
    </row>
    <row r="57" spans="1:7" x14ac:dyDescent="0.3">
      <c r="A57" s="11" t="s">
        <v>54</v>
      </c>
      <c r="B57" s="12" t="s">
        <v>55</v>
      </c>
      <c r="C57" s="13">
        <v>19980</v>
      </c>
      <c r="D57" s="13">
        <v>10250</v>
      </c>
      <c r="E57" s="13">
        <f t="shared" si="4"/>
        <v>14750</v>
      </c>
      <c r="F57" s="13">
        <v>25000</v>
      </c>
      <c r="G57" s="13">
        <v>25000</v>
      </c>
    </row>
    <row r="58" spans="1:7" x14ac:dyDescent="0.3">
      <c r="A58" s="11" t="s">
        <v>195</v>
      </c>
      <c r="B58" s="12" t="s">
        <v>119</v>
      </c>
      <c r="C58" s="19">
        <v>9990</v>
      </c>
      <c r="D58" s="13"/>
      <c r="E58" s="13">
        <f t="shared" si="4"/>
        <v>15000</v>
      </c>
      <c r="F58" s="13">
        <v>15000</v>
      </c>
      <c r="G58" s="13">
        <v>15000</v>
      </c>
    </row>
    <row r="59" spans="1:7" x14ac:dyDescent="0.3">
      <c r="A59" s="67"/>
      <c r="B59" s="68"/>
      <c r="C59" s="69"/>
      <c r="D59" s="67"/>
      <c r="E59" s="69"/>
      <c r="F59" s="69"/>
      <c r="G59" s="69"/>
    </row>
    <row r="60" spans="1:7" x14ac:dyDescent="0.3">
      <c r="A60" s="27"/>
      <c r="B60" s="60"/>
      <c r="C60" s="31"/>
      <c r="D60" s="27"/>
      <c r="E60" s="31"/>
      <c r="F60" s="31"/>
      <c r="G60" s="31"/>
    </row>
    <row r="61" spans="1:7" x14ac:dyDescent="0.3">
      <c r="A61" s="27"/>
      <c r="B61" s="60"/>
      <c r="C61" s="31"/>
      <c r="D61" s="27"/>
      <c r="E61" s="31"/>
      <c r="F61" s="31"/>
      <c r="G61" s="31"/>
    </row>
    <row r="62" spans="1:7" x14ac:dyDescent="0.3">
      <c r="A62" s="27"/>
      <c r="B62" s="60"/>
      <c r="C62" s="31"/>
      <c r="D62" s="27"/>
      <c r="E62" s="31"/>
      <c r="F62" s="31"/>
      <c r="G62" s="31"/>
    </row>
    <row r="63" spans="1:7" x14ac:dyDescent="0.3">
      <c r="A63" s="3"/>
      <c r="B63" s="3"/>
      <c r="C63" s="3"/>
      <c r="D63" s="163" t="s">
        <v>9</v>
      </c>
      <c r="E63" s="164"/>
      <c r="F63" s="165"/>
      <c r="G63" s="4"/>
    </row>
    <row r="64" spans="1:7" x14ac:dyDescent="0.3">
      <c r="A64" s="5" t="s">
        <v>2</v>
      </c>
      <c r="B64" s="5" t="s">
        <v>4</v>
      </c>
      <c r="C64" s="5" t="s">
        <v>6</v>
      </c>
      <c r="D64" s="5" t="s">
        <v>10</v>
      </c>
      <c r="E64" s="5" t="s">
        <v>12</v>
      </c>
      <c r="F64" s="6" t="s">
        <v>14</v>
      </c>
      <c r="G64" s="6" t="s">
        <v>15</v>
      </c>
    </row>
    <row r="65" spans="1:7" x14ac:dyDescent="0.3">
      <c r="A65" s="5"/>
      <c r="B65" s="5"/>
      <c r="C65" s="5" t="s">
        <v>7</v>
      </c>
      <c r="D65" s="5" t="s">
        <v>7</v>
      </c>
      <c r="E65" s="5" t="s">
        <v>13</v>
      </c>
      <c r="F65" s="6"/>
      <c r="G65" s="6" t="s">
        <v>16</v>
      </c>
    </row>
    <row r="66" spans="1:7" x14ac:dyDescent="0.3">
      <c r="A66" s="7" t="s">
        <v>3</v>
      </c>
      <c r="B66" s="7" t="s">
        <v>5</v>
      </c>
      <c r="C66" s="7" t="s">
        <v>8</v>
      </c>
      <c r="D66" s="7" t="s">
        <v>11</v>
      </c>
      <c r="E66" s="7" t="s">
        <v>17</v>
      </c>
      <c r="F66" s="8" t="s">
        <v>18</v>
      </c>
      <c r="G66" s="8" t="s">
        <v>19</v>
      </c>
    </row>
    <row r="67" spans="1:7" x14ac:dyDescent="0.3">
      <c r="A67" s="33"/>
      <c r="B67" s="33"/>
      <c r="C67" s="33"/>
      <c r="D67" s="33"/>
      <c r="E67" s="33"/>
      <c r="F67" s="34"/>
      <c r="G67" s="34"/>
    </row>
    <row r="68" spans="1:7" x14ac:dyDescent="0.3">
      <c r="A68" s="11" t="s">
        <v>177</v>
      </c>
      <c r="B68" s="12" t="s">
        <v>178</v>
      </c>
      <c r="C68" s="13">
        <v>9449.4599999999991</v>
      </c>
      <c r="D68" s="13"/>
      <c r="E68" s="13">
        <f>SUM(F68-D68)</f>
        <v>120000</v>
      </c>
      <c r="F68" s="13">
        <v>120000</v>
      </c>
      <c r="G68" s="13">
        <v>120000</v>
      </c>
    </row>
    <row r="69" spans="1:7" x14ac:dyDescent="0.3">
      <c r="A69" s="11" t="s">
        <v>186</v>
      </c>
      <c r="B69" s="12" t="s">
        <v>184</v>
      </c>
      <c r="C69" s="13">
        <v>1177930.05</v>
      </c>
      <c r="D69" s="13">
        <v>487312.64000000001</v>
      </c>
      <c r="E69" s="13">
        <f>SUM(F69-D69)</f>
        <v>894808.36</v>
      </c>
      <c r="F69" s="13">
        <v>1382121</v>
      </c>
      <c r="G69" s="13">
        <v>1518005</v>
      </c>
    </row>
    <row r="70" spans="1:7" x14ac:dyDescent="0.3">
      <c r="A70" s="11" t="s">
        <v>275</v>
      </c>
      <c r="B70" s="12" t="s">
        <v>84</v>
      </c>
      <c r="C70" s="19">
        <v>3000</v>
      </c>
      <c r="D70" s="13"/>
      <c r="E70" s="13">
        <f t="shared" si="4"/>
        <v>10000</v>
      </c>
      <c r="F70" s="13">
        <v>10000</v>
      </c>
      <c r="G70" s="13">
        <v>10000</v>
      </c>
    </row>
    <row r="71" spans="1:7" x14ac:dyDescent="0.3">
      <c r="A71" s="85" t="s">
        <v>242</v>
      </c>
      <c r="B71" s="12" t="s">
        <v>76</v>
      </c>
      <c r="C71" s="19">
        <v>29300</v>
      </c>
      <c r="D71" s="13">
        <v>53935</v>
      </c>
      <c r="E71" s="13">
        <f t="shared" ref="E71" si="5">SUM(F71-D71)</f>
        <v>6065</v>
      </c>
      <c r="F71" s="13">
        <v>60000</v>
      </c>
      <c r="G71" s="13">
        <v>60000</v>
      </c>
    </row>
    <row r="72" spans="1:7" x14ac:dyDescent="0.3">
      <c r="A72" s="70" t="s">
        <v>131</v>
      </c>
      <c r="B72" s="12" t="s">
        <v>132</v>
      </c>
      <c r="C72" s="19">
        <v>105600</v>
      </c>
      <c r="D72" s="13">
        <v>105600</v>
      </c>
      <c r="E72" s="13"/>
      <c r="F72" s="13">
        <v>105600</v>
      </c>
      <c r="G72" s="13">
        <v>105600</v>
      </c>
    </row>
    <row r="73" spans="1:7" x14ac:dyDescent="0.3">
      <c r="A73" s="70"/>
      <c r="B73" s="12"/>
      <c r="C73" s="19"/>
      <c r="D73" s="13"/>
      <c r="E73" s="13"/>
      <c r="F73" s="13"/>
      <c r="G73" s="13"/>
    </row>
    <row r="74" spans="1:7" x14ac:dyDescent="0.3">
      <c r="A74" s="20" t="s">
        <v>63</v>
      </c>
      <c r="B74" s="20"/>
      <c r="C74" s="21">
        <f t="shared" ref="C74:F74" si="6">SUM(C12:C73)</f>
        <v>5339347.53</v>
      </c>
      <c r="D74" s="21">
        <f>SUM(D12:D73)</f>
        <v>2710134.33</v>
      </c>
      <c r="E74" s="21">
        <f t="shared" si="6"/>
        <v>4332085.16</v>
      </c>
      <c r="F74" s="21">
        <f t="shared" si="6"/>
        <v>7042219.4900000002</v>
      </c>
      <c r="G74" s="21">
        <f>SUM(G12:G73)</f>
        <v>6609392</v>
      </c>
    </row>
    <row r="75" spans="1:7" x14ac:dyDescent="0.3">
      <c r="A75" s="1" t="s">
        <v>823</v>
      </c>
    </row>
    <row r="76" spans="1:7" ht="18" customHeight="1" x14ac:dyDescent="0.3"/>
    <row r="77" spans="1:7" x14ac:dyDescent="0.3">
      <c r="A77" s="1" t="s">
        <v>64</v>
      </c>
      <c r="B77" s="1" t="s">
        <v>66</v>
      </c>
      <c r="E77" s="1" t="s">
        <v>69</v>
      </c>
    </row>
    <row r="80" spans="1:7" x14ac:dyDescent="0.3">
      <c r="A80" s="22" t="s">
        <v>397</v>
      </c>
      <c r="C80" s="161" t="s">
        <v>67</v>
      </c>
      <c r="D80" s="161"/>
      <c r="F80" s="161" t="s">
        <v>70</v>
      </c>
      <c r="G80" s="161"/>
    </row>
    <row r="81" spans="1:7" x14ac:dyDescent="0.3">
      <c r="A81" s="23" t="s">
        <v>398</v>
      </c>
      <c r="C81" s="166" t="s">
        <v>68</v>
      </c>
      <c r="D81" s="166"/>
      <c r="F81" s="166" t="s">
        <v>71</v>
      </c>
      <c r="G81" s="166"/>
    </row>
  </sheetData>
  <mergeCells count="9">
    <mergeCell ref="C80:D80"/>
    <mergeCell ref="F80:G80"/>
    <mergeCell ref="C81:D81"/>
    <mergeCell ref="F81:G81"/>
    <mergeCell ref="A1:G1"/>
    <mergeCell ref="A2:G2"/>
    <mergeCell ref="D5:F5"/>
    <mergeCell ref="D32:F32"/>
    <mergeCell ref="D63:F63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&amp;C&amp;"Arial,Regular"&amp;9 162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topLeftCell="A73" zoomScaleNormal="100" workbookViewId="0">
      <selection activeCell="A76" sqref="A76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128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ht="15" customHeight="1" x14ac:dyDescent="0.3">
      <c r="A9" s="9"/>
      <c r="B9" s="9"/>
      <c r="C9" s="9"/>
      <c r="D9" s="9"/>
      <c r="E9" s="9"/>
      <c r="F9" s="9"/>
      <c r="G9" s="9"/>
    </row>
    <row r="10" spans="1:7" x14ac:dyDescent="0.3">
      <c r="A10" s="10" t="s">
        <v>20</v>
      </c>
      <c r="B10" s="11"/>
      <c r="C10" s="11"/>
      <c r="D10" s="11"/>
      <c r="E10" s="11"/>
      <c r="F10" s="11"/>
      <c r="G10" s="11"/>
    </row>
    <row r="11" spans="1:7" x14ac:dyDescent="0.3">
      <c r="A11" s="11" t="s">
        <v>21</v>
      </c>
      <c r="B11" s="11"/>
      <c r="C11" s="11"/>
      <c r="D11" s="11"/>
      <c r="E11" s="11"/>
      <c r="F11" s="11"/>
      <c r="G11" s="11"/>
    </row>
    <row r="12" spans="1:7" x14ac:dyDescent="0.3">
      <c r="A12" s="11" t="s">
        <v>32</v>
      </c>
      <c r="B12" s="12" t="s">
        <v>23</v>
      </c>
      <c r="C12" s="13">
        <v>2491864.94</v>
      </c>
      <c r="D12" s="13">
        <v>1060245.01</v>
      </c>
      <c r="E12" s="13">
        <f>SUM(F12-D12)</f>
        <v>3063002.99</v>
      </c>
      <c r="F12" s="13">
        <v>4123248</v>
      </c>
      <c r="G12" s="13">
        <v>4246452</v>
      </c>
    </row>
    <row r="13" spans="1:7" x14ac:dyDescent="0.3">
      <c r="A13" s="11" t="s">
        <v>24</v>
      </c>
      <c r="B13" s="12"/>
      <c r="C13" s="13"/>
      <c r="D13" s="13"/>
      <c r="E13" s="13"/>
      <c r="F13" s="13"/>
      <c r="G13" s="13"/>
    </row>
    <row r="14" spans="1:7" x14ac:dyDescent="0.3">
      <c r="A14" s="11" t="s">
        <v>33</v>
      </c>
      <c r="B14" s="12" t="s">
        <v>25</v>
      </c>
      <c r="C14" s="13">
        <v>234000</v>
      </c>
      <c r="D14" s="13">
        <v>136000</v>
      </c>
      <c r="E14" s="13">
        <f t="shared" ref="E14:E23" si="0">SUM(F14-D14)</f>
        <v>176000</v>
      </c>
      <c r="F14" s="13">
        <v>312000</v>
      </c>
      <c r="G14" s="13">
        <v>336000</v>
      </c>
    </row>
    <row r="15" spans="1:7" x14ac:dyDescent="0.3">
      <c r="A15" s="11" t="s">
        <v>34</v>
      </c>
      <c r="B15" s="12" t="s">
        <v>26</v>
      </c>
      <c r="C15" s="13">
        <v>106875</v>
      </c>
      <c r="D15" s="13">
        <v>40500</v>
      </c>
      <c r="E15" s="13">
        <f t="shared" si="0"/>
        <v>94500</v>
      </c>
      <c r="F15" s="13">
        <v>135000</v>
      </c>
      <c r="G15" s="13">
        <v>135000</v>
      </c>
    </row>
    <row r="16" spans="1:7" x14ac:dyDescent="0.3">
      <c r="A16" s="11" t="s">
        <v>35</v>
      </c>
      <c r="B16" s="12" t="s">
        <v>27</v>
      </c>
      <c r="C16" s="13">
        <v>106875</v>
      </c>
      <c r="D16" s="13">
        <v>40500</v>
      </c>
      <c r="E16" s="13">
        <f t="shared" si="0"/>
        <v>94500</v>
      </c>
      <c r="F16" s="13">
        <v>135000</v>
      </c>
      <c r="G16" s="13">
        <v>135000</v>
      </c>
    </row>
    <row r="17" spans="1:7" x14ac:dyDescent="0.3">
      <c r="A17" s="11" t="s">
        <v>36</v>
      </c>
      <c r="B17" s="12" t="s">
        <v>28</v>
      </c>
      <c r="C17" s="13">
        <v>66000</v>
      </c>
      <c r="D17" s="13">
        <v>54000</v>
      </c>
      <c r="E17" s="13">
        <f t="shared" si="0"/>
        <v>24000</v>
      </c>
      <c r="F17" s="13">
        <v>78000</v>
      </c>
      <c r="G17" s="13">
        <v>84000</v>
      </c>
    </row>
    <row r="18" spans="1:7" x14ac:dyDescent="0.3">
      <c r="A18" s="11" t="s">
        <v>217</v>
      </c>
      <c r="B18" s="12" t="s">
        <v>216</v>
      </c>
      <c r="C18" s="13">
        <v>40000</v>
      </c>
      <c r="D18" s="13"/>
      <c r="E18" s="13">
        <f t="shared" si="0"/>
        <v>65000</v>
      </c>
      <c r="F18" s="13">
        <v>65000</v>
      </c>
      <c r="G18" s="13">
        <v>70000</v>
      </c>
    </row>
    <row r="19" spans="1:7" x14ac:dyDescent="0.3">
      <c r="A19" s="11" t="s">
        <v>144</v>
      </c>
      <c r="B19" s="12" t="s">
        <v>145</v>
      </c>
      <c r="C19" s="13">
        <v>55450</v>
      </c>
      <c r="D19" s="13"/>
      <c r="E19" s="13"/>
      <c r="F19" s="13"/>
      <c r="G19" s="13"/>
    </row>
    <row r="20" spans="1:7" x14ac:dyDescent="0.3">
      <c r="A20" s="11" t="s">
        <v>380</v>
      </c>
      <c r="B20" s="12" t="s">
        <v>381</v>
      </c>
      <c r="C20" s="13">
        <v>10000</v>
      </c>
      <c r="D20" s="13"/>
      <c r="E20" s="13"/>
      <c r="F20" s="13"/>
      <c r="G20" s="13"/>
    </row>
    <row r="21" spans="1:7" x14ac:dyDescent="0.3">
      <c r="A21" s="11" t="s">
        <v>38</v>
      </c>
      <c r="B21" s="12" t="s">
        <v>30</v>
      </c>
      <c r="C21" s="13">
        <v>217413.05</v>
      </c>
      <c r="D21" s="13"/>
      <c r="E21" s="13">
        <f>SUM(F21-D21)</f>
        <v>343604</v>
      </c>
      <c r="F21" s="13">
        <v>343604</v>
      </c>
      <c r="G21" s="13">
        <v>353871</v>
      </c>
    </row>
    <row r="22" spans="1:7" x14ac:dyDescent="0.3">
      <c r="A22" s="11" t="s">
        <v>37</v>
      </c>
      <c r="B22" s="12" t="s">
        <v>29</v>
      </c>
      <c r="C22" s="13">
        <v>48750</v>
      </c>
      <c r="D22" s="13"/>
      <c r="E22" s="13">
        <f t="shared" si="0"/>
        <v>65000</v>
      </c>
      <c r="F22" s="13">
        <v>65000</v>
      </c>
      <c r="G22" s="13">
        <v>70000</v>
      </c>
    </row>
    <row r="23" spans="1:7" x14ac:dyDescent="0.3">
      <c r="A23" s="11" t="s">
        <v>39</v>
      </c>
      <c r="B23" s="12" t="s">
        <v>143</v>
      </c>
      <c r="C23" s="13">
        <v>264288</v>
      </c>
      <c r="D23" s="13">
        <v>188524</v>
      </c>
      <c r="E23" s="13">
        <f t="shared" si="0"/>
        <v>155080</v>
      </c>
      <c r="F23" s="13">
        <v>343604</v>
      </c>
      <c r="G23" s="13">
        <v>353871</v>
      </c>
    </row>
    <row r="24" spans="1:7" x14ac:dyDescent="0.3">
      <c r="A24" s="11" t="s">
        <v>31</v>
      </c>
      <c r="B24" s="12"/>
      <c r="C24" s="13"/>
      <c r="D24" s="13"/>
      <c r="E24" s="13"/>
      <c r="F24" s="13"/>
      <c r="G24" s="13"/>
    </row>
    <row r="25" spans="1:7" x14ac:dyDescent="0.3">
      <c r="A25" s="11" t="s">
        <v>40</v>
      </c>
      <c r="B25" s="12" t="s">
        <v>41</v>
      </c>
      <c r="C25" s="13">
        <v>299317.55</v>
      </c>
      <c r="D25" s="13">
        <v>127229.4</v>
      </c>
      <c r="E25" s="13">
        <f t="shared" ref="E25:E27" si="1">SUM(F25-D25)</f>
        <v>367561.6</v>
      </c>
      <c r="F25" s="13">
        <v>494791</v>
      </c>
      <c r="G25" s="13">
        <v>509575</v>
      </c>
    </row>
    <row r="26" spans="1:7" x14ac:dyDescent="0.3">
      <c r="A26" s="11" t="s">
        <v>252</v>
      </c>
      <c r="B26" s="12" t="s">
        <v>42</v>
      </c>
      <c r="C26" s="13">
        <v>11900</v>
      </c>
      <c r="D26" s="13">
        <v>5900</v>
      </c>
      <c r="E26" s="13">
        <f t="shared" si="1"/>
        <v>9700</v>
      </c>
      <c r="F26" s="13">
        <v>15600</v>
      </c>
      <c r="G26" s="13">
        <v>16800</v>
      </c>
    </row>
    <row r="27" spans="1:7" x14ac:dyDescent="0.3">
      <c r="A27" s="11" t="s">
        <v>253</v>
      </c>
      <c r="B27" s="12" t="s">
        <v>43</v>
      </c>
      <c r="C27" s="13">
        <v>35208.769999999997</v>
      </c>
      <c r="D27" s="13">
        <v>15903.64</v>
      </c>
      <c r="E27" s="13">
        <f t="shared" si="1"/>
        <v>54886.36</v>
      </c>
      <c r="F27" s="13">
        <v>70790</v>
      </c>
      <c r="G27" s="13">
        <v>82635</v>
      </c>
    </row>
    <row r="28" spans="1:7" x14ac:dyDescent="0.3">
      <c r="A28" s="11" t="s">
        <v>44</v>
      </c>
      <c r="B28" s="12" t="s">
        <v>45</v>
      </c>
      <c r="C28" s="13">
        <v>11800</v>
      </c>
      <c r="D28" s="13">
        <v>5900</v>
      </c>
      <c r="E28" s="13">
        <f>SUM(F28-D28)</f>
        <v>9700</v>
      </c>
      <c r="F28" s="13">
        <v>15600</v>
      </c>
      <c r="G28" s="13">
        <v>16800</v>
      </c>
    </row>
    <row r="29" spans="1:7" x14ac:dyDescent="0.3">
      <c r="A29" s="11" t="s">
        <v>46</v>
      </c>
      <c r="B29" s="12"/>
      <c r="C29" s="13"/>
      <c r="D29" s="13"/>
      <c r="E29" s="13"/>
      <c r="F29" s="13"/>
      <c r="G29" s="13"/>
    </row>
    <row r="30" spans="1:7" x14ac:dyDescent="0.3">
      <c r="A30" s="11" t="s">
        <v>389</v>
      </c>
      <c r="B30" s="12" t="s">
        <v>72</v>
      </c>
      <c r="C30" s="13">
        <v>982527.92</v>
      </c>
      <c r="D30" s="13"/>
      <c r="E30" s="13"/>
      <c r="F30" s="13"/>
      <c r="G30" s="13"/>
    </row>
    <row r="31" spans="1:7" x14ac:dyDescent="0.3">
      <c r="A31" s="15" t="s">
        <v>47</v>
      </c>
      <c r="B31" s="16" t="s">
        <v>48</v>
      </c>
      <c r="C31" s="17">
        <v>24946.47</v>
      </c>
      <c r="D31" s="17"/>
      <c r="E31" s="17"/>
      <c r="F31" s="17"/>
      <c r="G31" s="17"/>
    </row>
    <row r="32" spans="1:7" x14ac:dyDescent="0.3">
      <c r="A32" s="3"/>
      <c r="B32" s="3"/>
      <c r="C32" s="3"/>
      <c r="D32" s="163" t="s">
        <v>9</v>
      </c>
      <c r="E32" s="164"/>
      <c r="F32" s="165"/>
      <c r="G32" s="4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33"/>
      <c r="B36" s="33"/>
      <c r="C36" s="33"/>
      <c r="D36" s="33"/>
      <c r="E36" s="33"/>
      <c r="F36" s="34"/>
      <c r="G36" s="34"/>
    </row>
    <row r="37" spans="1:7" x14ac:dyDescent="0.3">
      <c r="A37" s="10" t="s">
        <v>49</v>
      </c>
      <c r="B37" s="12"/>
      <c r="C37" s="13"/>
      <c r="D37" s="13"/>
      <c r="E37" s="13"/>
      <c r="F37" s="13"/>
      <c r="G37" s="13"/>
    </row>
    <row r="38" spans="1:7" x14ac:dyDescent="0.3">
      <c r="A38" s="11" t="s">
        <v>50</v>
      </c>
      <c r="B38" s="12" t="s">
        <v>51</v>
      </c>
      <c r="C38" s="13">
        <v>176242.88</v>
      </c>
      <c r="D38" s="13">
        <v>22354</v>
      </c>
      <c r="E38" s="13">
        <f t="shared" ref="E38:E41" si="2">SUM(F38-D38)</f>
        <v>67646</v>
      </c>
      <c r="F38" s="19">
        <v>90000</v>
      </c>
      <c r="G38" s="19">
        <v>150000</v>
      </c>
    </row>
    <row r="39" spans="1:7" x14ac:dyDescent="0.3">
      <c r="A39" s="11" t="s">
        <v>52</v>
      </c>
      <c r="B39" s="12" t="s">
        <v>53</v>
      </c>
      <c r="C39" s="13">
        <v>6000</v>
      </c>
      <c r="D39" s="13">
        <v>3500</v>
      </c>
      <c r="E39" s="13">
        <f t="shared" si="2"/>
        <v>21250</v>
      </c>
      <c r="F39" s="13">
        <v>24750</v>
      </c>
      <c r="G39" s="13">
        <v>50000</v>
      </c>
    </row>
    <row r="40" spans="1:7" x14ac:dyDescent="0.3">
      <c r="A40" s="11" t="s">
        <v>54</v>
      </c>
      <c r="B40" s="12" t="s">
        <v>55</v>
      </c>
      <c r="C40" s="13">
        <v>286282.95</v>
      </c>
      <c r="D40" s="13">
        <v>56000</v>
      </c>
      <c r="E40" s="13">
        <f t="shared" si="2"/>
        <v>115450</v>
      </c>
      <c r="F40" s="19">
        <v>171450</v>
      </c>
      <c r="G40" s="19">
        <v>200000</v>
      </c>
    </row>
    <row r="41" spans="1:7" x14ac:dyDescent="0.3">
      <c r="A41" s="11" t="s">
        <v>129</v>
      </c>
      <c r="B41" s="12" t="s">
        <v>130</v>
      </c>
      <c r="C41" s="13">
        <v>589500</v>
      </c>
      <c r="D41" s="13">
        <v>18500</v>
      </c>
      <c r="E41" s="13">
        <f t="shared" si="2"/>
        <v>281500</v>
      </c>
      <c r="F41" s="13">
        <v>300000</v>
      </c>
      <c r="G41" s="13">
        <v>600000</v>
      </c>
    </row>
    <row r="42" spans="1:7" x14ac:dyDescent="0.3">
      <c r="A42" s="11" t="s">
        <v>80</v>
      </c>
      <c r="B42" s="12" t="s">
        <v>81</v>
      </c>
      <c r="C42" s="13">
        <v>44041</v>
      </c>
      <c r="D42" s="13">
        <v>29162.12</v>
      </c>
      <c r="E42" s="13">
        <f t="shared" ref="E42:E48" si="3">SUM(F42-D42)</f>
        <v>30837.88</v>
      </c>
      <c r="F42" s="13">
        <v>60000</v>
      </c>
      <c r="G42" s="13">
        <v>100000</v>
      </c>
    </row>
    <row r="43" spans="1:7" x14ac:dyDescent="0.3">
      <c r="A43" s="47" t="s">
        <v>222</v>
      </c>
      <c r="B43" s="12" t="s">
        <v>119</v>
      </c>
      <c r="C43" s="13"/>
      <c r="D43" s="13"/>
      <c r="E43" s="13"/>
      <c r="F43" s="13"/>
      <c r="G43" s="13">
        <v>176000</v>
      </c>
    </row>
    <row r="44" spans="1:7" x14ac:dyDescent="0.3">
      <c r="A44" s="11" t="s">
        <v>90</v>
      </c>
      <c r="B44" s="12" t="s">
        <v>91</v>
      </c>
      <c r="C44" s="13">
        <v>2980</v>
      </c>
      <c r="D44" s="13">
        <v>740</v>
      </c>
      <c r="E44" s="13">
        <f t="shared" si="3"/>
        <v>2260</v>
      </c>
      <c r="F44" s="13">
        <v>3000</v>
      </c>
      <c r="G44" s="13">
        <v>1000</v>
      </c>
    </row>
    <row r="45" spans="1:7" x14ac:dyDescent="0.3">
      <c r="A45" s="11" t="s">
        <v>56</v>
      </c>
      <c r="B45" s="12" t="s">
        <v>57</v>
      </c>
      <c r="C45" s="13">
        <v>23690</v>
      </c>
      <c r="D45" s="13">
        <v>12240</v>
      </c>
      <c r="E45" s="13">
        <f t="shared" si="3"/>
        <v>11760</v>
      </c>
      <c r="F45" s="13">
        <v>24000</v>
      </c>
      <c r="G45" s="13">
        <v>24000</v>
      </c>
    </row>
    <row r="46" spans="1:7" x14ac:dyDescent="0.3">
      <c r="A46" s="11" t="s">
        <v>83</v>
      </c>
      <c r="B46" s="12" t="s">
        <v>84</v>
      </c>
      <c r="C46" s="13">
        <v>2000</v>
      </c>
      <c r="D46" s="13">
        <v>2000</v>
      </c>
      <c r="E46" s="13">
        <f t="shared" si="3"/>
        <v>6000</v>
      </c>
      <c r="F46" s="13">
        <v>8000</v>
      </c>
      <c r="G46" s="13">
        <v>16000</v>
      </c>
    </row>
    <row r="47" spans="1:7" x14ac:dyDescent="0.3">
      <c r="A47" s="11" t="s">
        <v>85</v>
      </c>
      <c r="B47" s="12" t="s">
        <v>86</v>
      </c>
      <c r="C47" s="13"/>
      <c r="D47" s="13">
        <v>21430</v>
      </c>
      <c r="E47" s="13">
        <f t="shared" si="3"/>
        <v>13570</v>
      </c>
      <c r="F47" s="13">
        <v>35000</v>
      </c>
      <c r="G47" s="13">
        <v>50000</v>
      </c>
    </row>
    <row r="48" spans="1:7" x14ac:dyDescent="0.3">
      <c r="A48" s="11" t="s">
        <v>133</v>
      </c>
      <c r="B48" s="12" t="s">
        <v>134</v>
      </c>
      <c r="C48" s="13">
        <v>83401</v>
      </c>
      <c r="D48" s="13">
        <v>40575</v>
      </c>
      <c r="E48" s="13">
        <f t="shared" si="3"/>
        <v>59425</v>
      </c>
      <c r="F48" s="13">
        <v>100000</v>
      </c>
      <c r="G48" s="13">
        <v>250000</v>
      </c>
    </row>
    <row r="49" spans="1:7" x14ac:dyDescent="0.3">
      <c r="A49" s="11" t="s">
        <v>131</v>
      </c>
      <c r="B49" s="12" t="s">
        <v>132</v>
      </c>
      <c r="C49" s="24">
        <v>96000</v>
      </c>
      <c r="D49" s="13">
        <v>96000</v>
      </c>
      <c r="E49" s="13"/>
      <c r="F49" s="13">
        <v>96000</v>
      </c>
      <c r="G49" s="13">
        <v>96000</v>
      </c>
    </row>
    <row r="50" spans="1:7" x14ac:dyDescent="0.3">
      <c r="A50" s="11"/>
      <c r="B50" s="12"/>
      <c r="C50" s="24"/>
      <c r="D50" s="13"/>
      <c r="E50" s="13"/>
      <c r="F50" s="13"/>
      <c r="G50" s="13"/>
    </row>
    <row r="51" spans="1:7" x14ac:dyDescent="0.3">
      <c r="A51" s="10" t="s">
        <v>60</v>
      </c>
      <c r="B51" s="11"/>
      <c r="C51" s="13"/>
      <c r="D51" s="13"/>
      <c r="E51" s="13"/>
      <c r="F51" s="13"/>
      <c r="G51" s="13"/>
    </row>
    <row r="52" spans="1:7" x14ac:dyDescent="0.3">
      <c r="A52" s="10" t="s">
        <v>61</v>
      </c>
      <c r="B52" s="12" t="s">
        <v>62</v>
      </c>
      <c r="C52" s="13"/>
      <c r="D52" s="13"/>
      <c r="E52" s="13"/>
      <c r="F52" s="13"/>
      <c r="G52" s="13"/>
    </row>
    <row r="53" spans="1:7" x14ac:dyDescent="0.3">
      <c r="A53" s="47" t="s">
        <v>695</v>
      </c>
      <c r="B53" s="12"/>
      <c r="C53" s="13"/>
      <c r="D53" s="13"/>
      <c r="E53" s="13"/>
      <c r="F53" s="13"/>
      <c r="G53" s="13">
        <v>120000</v>
      </c>
    </row>
    <row r="54" spans="1:7" x14ac:dyDescent="0.3">
      <c r="A54" s="47" t="s">
        <v>584</v>
      </c>
      <c r="B54" s="12"/>
      <c r="C54" s="13"/>
      <c r="D54" s="13"/>
      <c r="E54" s="13">
        <f t="shared" ref="E54" si="4">SUM(F54-D54)</f>
        <v>70000</v>
      </c>
      <c r="F54" s="13">
        <v>70000</v>
      </c>
      <c r="G54" s="13"/>
    </row>
    <row r="55" spans="1:7" x14ac:dyDescent="0.3">
      <c r="A55" s="47" t="s">
        <v>644</v>
      </c>
      <c r="B55" s="12"/>
      <c r="C55" s="13">
        <v>22950</v>
      </c>
      <c r="D55" s="13"/>
      <c r="E55" s="13"/>
      <c r="F55" s="13"/>
      <c r="G55" s="13"/>
    </row>
    <row r="56" spans="1:7" x14ac:dyDescent="0.3">
      <c r="A56" s="28" t="s">
        <v>384</v>
      </c>
      <c r="B56" s="12" t="s">
        <v>105</v>
      </c>
      <c r="C56" s="13"/>
      <c r="D56" s="13"/>
      <c r="E56" s="13">
        <f t="shared" ref="E56" si="5">SUM(F56-D56)</f>
        <v>300000</v>
      </c>
      <c r="F56" s="13">
        <v>300000</v>
      </c>
      <c r="G56" s="13"/>
    </row>
    <row r="57" spans="1:7" x14ac:dyDescent="0.3">
      <c r="A57" s="28"/>
      <c r="B57" s="12"/>
      <c r="C57" s="13"/>
      <c r="D57" s="13"/>
      <c r="E57" s="13"/>
      <c r="F57" s="13"/>
      <c r="G57" s="13"/>
    </row>
    <row r="58" spans="1:7" x14ac:dyDescent="0.3">
      <c r="A58" s="10" t="s">
        <v>109</v>
      </c>
      <c r="B58" s="12"/>
      <c r="C58" s="13"/>
      <c r="D58" s="13"/>
      <c r="E58" s="13"/>
      <c r="F58" s="13"/>
      <c r="G58" s="13"/>
    </row>
    <row r="59" spans="1:7" x14ac:dyDescent="0.3">
      <c r="A59" s="10" t="s">
        <v>161</v>
      </c>
      <c r="B59" s="12"/>
      <c r="C59" s="13"/>
      <c r="D59" s="13"/>
      <c r="E59" s="13"/>
      <c r="F59" s="13"/>
      <c r="G59" s="13"/>
    </row>
    <row r="60" spans="1:7" x14ac:dyDescent="0.3">
      <c r="A60" s="10" t="s">
        <v>290</v>
      </c>
      <c r="B60" s="12"/>
      <c r="C60" s="13"/>
      <c r="D60" s="13"/>
      <c r="E60" s="13"/>
      <c r="F60" s="13"/>
      <c r="G60" s="13"/>
    </row>
    <row r="61" spans="1:7" x14ac:dyDescent="0.3">
      <c r="A61" s="15" t="s">
        <v>186</v>
      </c>
      <c r="B61" s="16" t="s">
        <v>184</v>
      </c>
      <c r="C61" s="17">
        <v>2415303.5099999998</v>
      </c>
      <c r="D61" s="17">
        <v>1068697.17</v>
      </c>
      <c r="E61" s="17">
        <f>SUM(F61-D61)</f>
        <v>1645878.83</v>
      </c>
      <c r="F61" s="17">
        <v>2714576</v>
      </c>
      <c r="G61" s="17">
        <v>3120103</v>
      </c>
    </row>
    <row r="62" spans="1:7" s="27" customFormat="1" x14ac:dyDescent="0.3">
      <c r="B62" s="60"/>
      <c r="C62" s="31"/>
      <c r="D62" s="31"/>
      <c r="E62" s="31"/>
      <c r="F62" s="31"/>
      <c r="G62" s="31"/>
    </row>
    <row r="63" spans="1:7" s="27" customFormat="1" x14ac:dyDescent="0.3">
      <c r="B63" s="60"/>
      <c r="C63" s="31"/>
      <c r="D63" s="31"/>
      <c r="E63" s="31"/>
      <c r="F63" s="31"/>
      <c r="G63" s="31"/>
    </row>
    <row r="64" spans="1:7" x14ac:dyDescent="0.3">
      <c r="A64" s="3"/>
      <c r="B64" s="3"/>
      <c r="C64" s="3"/>
      <c r="D64" s="163" t="s">
        <v>9</v>
      </c>
      <c r="E64" s="164"/>
      <c r="F64" s="165"/>
      <c r="G64" s="4"/>
    </row>
    <row r="65" spans="1:7" x14ac:dyDescent="0.3">
      <c r="A65" s="5" t="s">
        <v>2</v>
      </c>
      <c r="B65" s="5" t="s">
        <v>4</v>
      </c>
      <c r="C65" s="5" t="s">
        <v>6</v>
      </c>
      <c r="D65" s="5" t="s">
        <v>10</v>
      </c>
      <c r="E65" s="5" t="s">
        <v>12</v>
      </c>
      <c r="F65" s="6" t="s">
        <v>14</v>
      </c>
      <c r="G65" s="6" t="s">
        <v>15</v>
      </c>
    </row>
    <row r="66" spans="1:7" x14ac:dyDescent="0.3">
      <c r="A66" s="5"/>
      <c r="B66" s="5"/>
      <c r="C66" s="5" t="s">
        <v>7</v>
      </c>
      <c r="D66" s="5" t="s">
        <v>7</v>
      </c>
      <c r="E66" s="5" t="s">
        <v>13</v>
      </c>
      <c r="F66" s="6"/>
      <c r="G66" s="6" t="s">
        <v>16</v>
      </c>
    </row>
    <row r="67" spans="1:7" x14ac:dyDescent="0.3">
      <c r="A67" s="7" t="s">
        <v>3</v>
      </c>
      <c r="B67" s="7" t="s">
        <v>5</v>
      </c>
      <c r="C67" s="7" t="s">
        <v>8</v>
      </c>
      <c r="D67" s="7" t="s">
        <v>11</v>
      </c>
      <c r="E67" s="7" t="s">
        <v>17</v>
      </c>
      <c r="F67" s="8" t="s">
        <v>18</v>
      </c>
      <c r="G67" s="8" t="s">
        <v>19</v>
      </c>
    </row>
    <row r="68" spans="1:7" x14ac:dyDescent="0.3">
      <c r="A68" s="33"/>
      <c r="B68" s="33"/>
      <c r="C68" s="33"/>
      <c r="D68" s="33"/>
      <c r="E68" s="33"/>
      <c r="F68" s="34"/>
      <c r="G68" s="34"/>
    </row>
    <row r="69" spans="1:7" x14ac:dyDescent="0.3">
      <c r="A69" s="33"/>
      <c r="B69" s="33"/>
      <c r="C69" s="33"/>
      <c r="D69" s="33"/>
      <c r="E69" s="33"/>
      <c r="F69" s="34"/>
      <c r="G69" s="34"/>
    </row>
    <row r="70" spans="1:7" x14ac:dyDescent="0.3">
      <c r="A70" s="28" t="s">
        <v>539</v>
      </c>
      <c r="B70" s="12"/>
      <c r="C70" s="13"/>
      <c r="D70" s="13"/>
      <c r="E70" s="13"/>
      <c r="F70" s="13"/>
      <c r="G70" s="13"/>
    </row>
    <row r="71" spans="1:7" x14ac:dyDescent="0.3">
      <c r="A71" s="11" t="s">
        <v>52</v>
      </c>
      <c r="B71" s="12" t="s">
        <v>53</v>
      </c>
      <c r="C71" s="13">
        <v>52500</v>
      </c>
      <c r="D71" s="13"/>
      <c r="E71" s="13">
        <f>SUM(F71-D71)</f>
        <v>60000</v>
      </c>
      <c r="F71" s="13">
        <v>60000</v>
      </c>
      <c r="G71" s="13">
        <v>50000</v>
      </c>
    </row>
    <row r="72" spans="1:7" x14ac:dyDescent="0.3">
      <c r="A72" s="28" t="s">
        <v>645</v>
      </c>
      <c r="B72" s="12"/>
      <c r="C72" s="13"/>
      <c r="D72" s="13"/>
      <c r="E72" s="13"/>
      <c r="F72" s="13"/>
      <c r="G72" s="13"/>
    </row>
    <row r="73" spans="1:7" x14ac:dyDescent="0.3">
      <c r="A73" s="11" t="s">
        <v>196</v>
      </c>
      <c r="B73" s="12" t="s">
        <v>103</v>
      </c>
      <c r="C73" s="13">
        <v>47591.7</v>
      </c>
      <c r="D73" s="13"/>
      <c r="E73" s="13"/>
      <c r="F73" s="13"/>
      <c r="G73" s="13"/>
    </row>
    <row r="74" spans="1:7" x14ac:dyDescent="0.3">
      <c r="A74" s="28"/>
      <c r="B74" s="12"/>
      <c r="C74" s="13"/>
      <c r="D74" s="13"/>
      <c r="E74" s="13"/>
      <c r="F74" s="13"/>
      <c r="G74" s="13"/>
    </row>
    <row r="75" spans="1:7" x14ac:dyDescent="0.3">
      <c r="A75" s="20" t="s">
        <v>63</v>
      </c>
      <c r="B75" s="20"/>
      <c r="C75" s="21">
        <f>SUM(C41:C74)+SUM(C10:C40)</f>
        <v>8855699.7399999984</v>
      </c>
      <c r="D75" s="21">
        <f>SUM(D41:D74)+SUM(D10:D40)</f>
        <v>3045900.34</v>
      </c>
      <c r="E75" s="21">
        <f>SUM(E41:E74)+SUM(E10:E40)</f>
        <v>7208112.6600000001</v>
      </c>
      <c r="F75" s="21">
        <f>SUM(F41:F74)+SUM(F10:F40)</f>
        <v>10254013</v>
      </c>
      <c r="G75" s="21">
        <f>SUM(G41:G74)+SUM(G10:G40)</f>
        <v>11413107</v>
      </c>
    </row>
    <row r="76" spans="1:7" x14ac:dyDescent="0.3">
      <c r="A76" s="1" t="s">
        <v>823</v>
      </c>
    </row>
    <row r="78" spans="1:7" x14ac:dyDescent="0.3">
      <c r="A78" s="1" t="s">
        <v>64</v>
      </c>
      <c r="B78" s="1" t="s">
        <v>66</v>
      </c>
      <c r="E78" s="1" t="s">
        <v>69</v>
      </c>
    </row>
    <row r="80" spans="1:7" ht="18.75" customHeight="1" x14ac:dyDescent="0.3"/>
    <row r="81" spans="1:7" x14ac:dyDescent="0.3">
      <c r="A81" s="22" t="s">
        <v>540</v>
      </c>
      <c r="C81" s="161" t="s">
        <v>67</v>
      </c>
      <c r="D81" s="161"/>
      <c r="F81" s="161" t="s">
        <v>70</v>
      </c>
      <c r="G81" s="161"/>
    </row>
    <row r="82" spans="1:7" x14ac:dyDescent="0.3">
      <c r="A82" s="23" t="s">
        <v>541</v>
      </c>
      <c r="C82" s="166" t="s">
        <v>68</v>
      </c>
      <c r="D82" s="166"/>
      <c r="F82" s="166" t="s">
        <v>71</v>
      </c>
      <c r="G82" s="166"/>
    </row>
  </sheetData>
  <mergeCells count="9">
    <mergeCell ref="C81:D81"/>
    <mergeCell ref="F81:G81"/>
    <mergeCell ref="C82:D82"/>
    <mergeCell ref="F82:G82"/>
    <mergeCell ref="A1:G1"/>
    <mergeCell ref="A2:G2"/>
    <mergeCell ref="D5:F5"/>
    <mergeCell ref="D32:F32"/>
    <mergeCell ref="D64:F64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&amp;C&amp;"Arial,Regular"&amp;9 171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view="pageLayout" topLeftCell="A103" zoomScaleNormal="100" workbookViewId="0">
      <selection activeCell="A106" sqref="A106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135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10" t="s">
        <v>20</v>
      </c>
      <c r="B9" s="11"/>
      <c r="C9" s="11"/>
      <c r="D9" s="11"/>
      <c r="E9" s="11"/>
      <c r="F9" s="11"/>
      <c r="G9" s="11"/>
    </row>
    <row r="10" spans="1:7" x14ac:dyDescent="0.3">
      <c r="A10" s="11" t="s">
        <v>21</v>
      </c>
      <c r="B10" s="11"/>
      <c r="C10" s="11"/>
      <c r="D10" s="11"/>
      <c r="E10" s="11"/>
      <c r="F10" s="11"/>
      <c r="G10" s="11"/>
    </row>
    <row r="11" spans="1:7" x14ac:dyDescent="0.3">
      <c r="A11" s="11" t="s">
        <v>32</v>
      </c>
      <c r="B11" s="12" t="s">
        <v>23</v>
      </c>
      <c r="C11" s="13">
        <v>2295743</v>
      </c>
      <c r="D11" s="13">
        <v>1233258</v>
      </c>
      <c r="E11" s="13">
        <f>SUM(F11-D11)</f>
        <v>1594347</v>
      </c>
      <c r="F11" s="13">
        <v>2827605</v>
      </c>
      <c r="G11" s="13">
        <v>3373620</v>
      </c>
    </row>
    <row r="12" spans="1:7" x14ac:dyDescent="0.3">
      <c r="A12" s="11" t="s">
        <v>24</v>
      </c>
      <c r="B12" s="12"/>
      <c r="C12" s="13"/>
      <c r="D12" s="13"/>
      <c r="E12" s="13"/>
      <c r="F12" s="13"/>
      <c r="G12" s="13"/>
    </row>
    <row r="13" spans="1:7" x14ac:dyDescent="0.3">
      <c r="A13" s="11" t="s">
        <v>33</v>
      </c>
      <c r="B13" s="12" t="s">
        <v>25</v>
      </c>
      <c r="C13" s="13">
        <v>182000</v>
      </c>
      <c r="D13" s="13">
        <v>112000</v>
      </c>
      <c r="E13" s="13">
        <f t="shared" ref="E13:E23" si="0">SUM(F13-D13)</f>
        <v>98000</v>
      </c>
      <c r="F13" s="13">
        <v>210000</v>
      </c>
      <c r="G13" s="13">
        <v>240000</v>
      </c>
    </row>
    <row r="14" spans="1:7" x14ac:dyDescent="0.3">
      <c r="A14" s="11" t="s">
        <v>34</v>
      </c>
      <c r="B14" s="12" t="s">
        <v>26</v>
      </c>
      <c r="C14" s="13">
        <v>81000</v>
      </c>
      <c r="D14" s="13">
        <v>37125</v>
      </c>
      <c r="E14" s="13">
        <f t="shared" si="0"/>
        <v>47250</v>
      </c>
      <c r="F14" s="13">
        <v>84375</v>
      </c>
      <c r="G14" s="13">
        <v>81000</v>
      </c>
    </row>
    <row r="15" spans="1:7" x14ac:dyDescent="0.3">
      <c r="A15" s="11" t="s">
        <v>35</v>
      </c>
      <c r="B15" s="12" t="s">
        <v>27</v>
      </c>
      <c r="C15" s="13">
        <v>81000</v>
      </c>
      <c r="D15" s="13">
        <v>37125</v>
      </c>
      <c r="E15" s="13">
        <f t="shared" si="0"/>
        <v>47250</v>
      </c>
      <c r="F15" s="13">
        <v>84375</v>
      </c>
      <c r="G15" s="13">
        <v>81000</v>
      </c>
    </row>
    <row r="16" spans="1:7" x14ac:dyDescent="0.3">
      <c r="A16" s="11" t="s">
        <v>36</v>
      </c>
      <c r="B16" s="12" t="s">
        <v>28</v>
      </c>
      <c r="C16" s="13">
        <v>48000</v>
      </c>
      <c r="D16" s="13">
        <v>48000</v>
      </c>
      <c r="E16" s="13">
        <f t="shared" si="0"/>
        <v>6000</v>
      </c>
      <c r="F16" s="13">
        <v>54000</v>
      </c>
      <c r="G16" s="13">
        <v>60000</v>
      </c>
    </row>
    <row r="17" spans="1:7" x14ac:dyDescent="0.3">
      <c r="A17" s="11" t="s">
        <v>217</v>
      </c>
      <c r="B17" s="12" t="s">
        <v>216</v>
      </c>
      <c r="C17" s="13">
        <v>40000</v>
      </c>
      <c r="D17" s="13"/>
      <c r="E17" s="13">
        <f t="shared" si="0"/>
        <v>45000</v>
      </c>
      <c r="F17" s="13">
        <v>45000</v>
      </c>
      <c r="G17" s="13">
        <v>50000</v>
      </c>
    </row>
    <row r="18" spans="1:7" x14ac:dyDescent="0.3">
      <c r="A18" s="11" t="s">
        <v>144</v>
      </c>
      <c r="B18" s="12" t="s">
        <v>145</v>
      </c>
      <c r="C18" s="13">
        <v>61800</v>
      </c>
      <c r="D18" s="13"/>
      <c r="E18" s="13">
        <f t="shared" si="0"/>
        <v>0</v>
      </c>
      <c r="F18" s="13"/>
      <c r="G18" s="13"/>
    </row>
    <row r="19" spans="1:7" x14ac:dyDescent="0.3">
      <c r="A19" s="11" t="s">
        <v>388</v>
      </c>
      <c r="B19" s="12" t="s">
        <v>381</v>
      </c>
      <c r="C19" s="13"/>
      <c r="D19" s="13">
        <v>20000</v>
      </c>
      <c r="E19" s="13">
        <f t="shared" si="0"/>
        <v>0</v>
      </c>
      <c r="F19" s="13">
        <v>20000</v>
      </c>
      <c r="G19" s="13"/>
    </row>
    <row r="20" spans="1:7" x14ac:dyDescent="0.3">
      <c r="A20" s="47" t="s">
        <v>640</v>
      </c>
      <c r="B20" s="12" t="s">
        <v>641</v>
      </c>
      <c r="C20" s="13">
        <v>20849.84</v>
      </c>
      <c r="D20" s="13"/>
      <c r="E20" s="13">
        <f t="shared" si="0"/>
        <v>0</v>
      </c>
      <c r="F20" s="13"/>
      <c r="G20" s="13"/>
    </row>
    <row r="21" spans="1:7" x14ac:dyDescent="0.3">
      <c r="A21" s="11" t="s">
        <v>38</v>
      </c>
      <c r="B21" s="12" t="s">
        <v>30</v>
      </c>
      <c r="C21" s="13">
        <v>196194</v>
      </c>
      <c r="D21" s="13"/>
      <c r="E21" s="13">
        <f>SUM(F21-D21)</f>
        <v>245462</v>
      </c>
      <c r="F21" s="13">
        <v>245462</v>
      </c>
      <c r="G21" s="13">
        <v>281135</v>
      </c>
    </row>
    <row r="22" spans="1:7" x14ac:dyDescent="0.3">
      <c r="A22" s="11" t="s">
        <v>37</v>
      </c>
      <c r="B22" s="12" t="s">
        <v>29</v>
      </c>
      <c r="C22" s="13">
        <v>40000</v>
      </c>
      <c r="D22" s="13"/>
      <c r="E22" s="13">
        <f t="shared" si="0"/>
        <v>40000</v>
      </c>
      <c r="F22" s="13">
        <v>40000</v>
      </c>
      <c r="G22" s="13">
        <v>50000</v>
      </c>
    </row>
    <row r="23" spans="1:7" x14ac:dyDescent="0.3">
      <c r="A23" s="11" t="s">
        <v>39</v>
      </c>
      <c r="B23" s="12" t="s">
        <v>143</v>
      </c>
      <c r="C23" s="13">
        <v>172760</v>
      </c>
      <c r="D23" s="13">
        <v>205543</v>
      </c>
      <c r="E23" s="13">
        <f t="shared" si="0"/>
        <v>39919</v>
      </c>
      <c r="F23" s="13">
        <v>245462</v>
      </c>
      <c r="G23" s="13">
        <v>281135</v>
      </c>
    </row>
    <row r="24" spans="1:7" x14ac:dyDescent="0.3">
      <c r="A24" s="11" t="s">
        <v>31</v>
      </c>
      <c r="B24" s="12"/>
      <c r="C24" s="13"/>
      <c r="D24" s="13"/>
      <c r="E24" s="13"/>
      <c r="F24" s="13"/>
      <c r="G24" s="13"/>
    </row>
    <row r="25" spans="1:7" x14ac:dyDescent="0.3">
      <c r="A25" s="11" t="s">
        <v>40</v>
      </c>
      <c r="B25" s="12" t="s">
        <v>41</v>
      </c>
      <c r="C25" s="13">
        <v>275489.15999999997</v>
      </c>
      <c r="D25" s="13">
        <v>147990.79999999999</v>
      </c>
      <c r="E25" s="13">
        <f t="shared" ref="E25:E28" si="1">SUM(F25-D25)</f>
        <v>191324.2</v>
      </c>
      <c r="F25" s="13">
        <v>339315</v>
      </c>
      <c r="G25" s="13">
        <v>404836</v>
      </c>
    </row>
    <row r="26" spans="1:7" x14ac:dyDescent="0.3">
      <c r="A26" s="11" t="s">
        <v>252</v>
      </c>
      <c r="B26" s="12" t="s">
        <v>42</v>
      </c>
      <c r="C26" s="13">
        <v>9200</v>
      </c>
      <c r="D26" s="13">
        <v>4800</v>
      </c>
      <c r="E26" s="13">
        <f t="shared" si="1"/>
        <v>5700</v>
      </c>
      <c r="F26" s="13">
        <v>10500</v>
      </c>
      <c r="G26" s="13">
        <v>12000</v>
      </c>
    </row>
    <row r="27" spans="1:7" x14ac:dyDescent="0.3">
      <c r="A27" s="11" t="s">
        <v>253</v>
      </c>
      <c r="B27" s="12" t="s">
        <v>43</v>
      </c>
      <c r="C27" s="13">
        <v>31454.240000000002</v>
      </c>
      <c r="D27" s="13">
        <v>16758.169999999998</v>
      </c>
      <c r="E27" s="13">
        <f t="shared" si="1"/>
        <v>30936.83</v>
      </c>
      <c r="F27" s="13">
        <v>47695</v>
      </c>
      <c r="G27" s="13">
        <v>57943</v>
      </c>
    </row>
    <row r="28" spans="1:7" x14ac:dyDescent="0.3">
      <c r="A28" s="11" t="s">
        <v>44</v>
      </c>
      <c r="B28" s="12" t="s">
        <v>45</v>
      </c>
      <c r="C28" s="13">
        <v>9200</v>
      </c>
      <c r="D28" s="13">
        <v>4800</v>
      </c>
      <c r="E28" s="13">
        <f t="shared" si="1"/>
        <v>5700</v>
      </c>
      <c r="F28" s="13">
        <v>10500</v>
      </c>
      <c r="G28" s="13">
        <v>12000</v>
      </c>
    </row>
    <row r="29" spans="1:7" x14ac:dyDescent="0.3">
      <c r="A29" s="11" t="s">
        <v>46</v>
      </c>
      <c r="B29" s="12"/>
      <c r="C29" s="13"/>
      <c r="D29" s="13"/>
      <c r="E29" s="13"/>
      <c r="F29" s="13"/>
      <c r="G29" s="13"/>
    </row>
    <row r="30" spans="1:7" x14ac:dyDescent="0.3">
      <c r="A30" s="11" t="s">
        <v>47</v>
      </c>
      <c r="B30" s="12" t="s">
        <v>48</v>
      </c>
      <c r="C30" s="13"/>
      <c r="D30" s="13"/>
      <c r="E30" s="13">
        <f t="shared" ref="E30" si="2">SUM(F30-D30)</f>
        <v>0</v>
      </c>
      <c r="F30" s="13"/>
      <c r="G30" s="13"/>
    </row>
    <row r="31" spans="1:7" x14ac:dyDescent="0.3">
      <c r="A31" s="15"/>
      <c r="B31" s="16"/>
      <c r="C31" s="17"/>
      <c r="D31" s="17"/>
      <c r="E31" s="17"/>
      <c r="F31" s="17"/>
      <c r="G31" s="17"/>
    </row>
    <row r="32" spans="1:7" x14ac:dyDescent="0.3">
      <c r="A32" s="3"/>
      <c r="B32" s="3"/>
      <c r="C32" s="3"/>
      <c r="D32" s="163" t="s">
        <v>9</v>
      </c>
      <c r="E32" s="164"/>
      <c r="F32" s="165"/>
      <c r="G32" s="4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9"/>
      <c r="B36" s="9"/>
      <c r="C36" s="9"/>
      <c r="D36" s="9"/>
      <c r="E36" s="9"/>
      <c r="F36" s="9"/>
      <c r="G36" s="9"/>
    </row>
    <row r="37" spans="1:7" x14ac:dyDescent="0.3">
      <c r="A37" s="10" t="s">
        <v>49</v>
      </c>
      <c r="B37" s="12"/>
      <c r="C37" s="13"/>
      <c r="D37" s="13"/>
      <c r="E37" s="13"/>
      <c r="F37" s="13"/>
      <c r="G37" s="13"/>
    </row>
    <row r="38" spans="1:7" x14ac:dyDescent="0.3">
      <c r="A38" s="11" t="s">
        <v>50</v>
      </c>
      <c r="B38" s="12" t="s">
        <v>51</v>
      </c>
      <c r="C38" s="13">
        <v>92206</v>
      </c>
      <c r="D38" s="29">
        <v>2424</v>
      </c>
      <c r="E38" s="13">
        <f t="shared" ref="E38:E40" si="3">SUM(F38-D38)</f>
        <v>43826</v>
      </c>
      <c r="F38" s="13">
        <v>46250</v>
      </c>
      <c r="G38" s="13">
        <v>46250</v>
      </c>
    </row>
    <row r="39" spans="1:7" x14ac:dyDescent="0.3">
      <c r="A39" s="11" t="s">
        <v>52</v>
      </c>
      <c r="B39" s="12" t="s">
        <v>53</v>
      </c>
      <c r="C39" s="13">
        <v>40500</v>
      </c>
      <c r="D39" s="13">
        <v>6000</v>
      </c>
      <c r="E39" s="13">
        <f t="shared" si="3"/>
        <v>36750</v>
      </c>
      <c r="F39" s="13">
        <v>42750</v>
      </c>
      <c r="G39" s="13">
        <v>42750</v>
      </c>
    </row>
    <row r="40" spans="1:7" x14ac:dyDescent="0.3">
      <c r="A40" s="11" t="s">
        <v>54</v>
      </c>
      <c r="B40" s="12" t="s">
        <v>55</v>
      </c>
      <c r="C40" s="13">
        <v>95544.99</v>
      </c>
      <c r="D40" s="13"/>
      <c r="E40" s="13">
        <f t="shared" si="3"/>
        <v>100000</v>
      </c>
      <c r="F40" s="19">
        <v>100000</v>
      </c>
      <c r="G40" s="19">
        <v>100000</v>
      </c>
    </row>
    <row r="41" spans="1:7" x14ac:dyDescent="0.3">
      <c r="A41" s="11" t="s">
        <v>80</v>
      </c>
      <c r="B41" s="12" t="s">
        <v>81</v>
      </c>
      <c r="C41" s="13">
        <v>22090.959999999999</v>
      </c>
      <c r="D41" s="13">
        <v>5850.76</v>
      </c>
      <c r="E41" s="13">
        <f t="shared" ref="E41:E46" si="4">SUM(F41-D41)</f>
        <v>19149.239999999998</v>
      </c>
      <c r="F41" s="13">
        <v>25000</v>
      </c>
      <c r="G41" s="13">
        <v>25000</v>
      </c>
    </row>
    <row r="42" spans="1:7" x14ac:dyDescent="0.3">
      <c r="A42" s="11" t="s">
        <v>90</v>
      </c>
      <c r="B42" s="12" t="s">
        <v>91</v>
      </c>
      <c r="C42" s="13"/>
      <c r="D42" s="13"/>
      <c r="E42" s="13">
        <f t="shared" si="4"/>
        <v>3000</v>
      </c>
      <c r="F42" s="13">
        <v>3000</v>
      </c>
      <c r="G42" s="13"/>
    </row>
    <row r="43" spans="1:7" x14ac:dyDescent="0.3">
      <c r="A43" s="11" t="s">
        <v>56</v>
      </c>
      <c r="B43" s="12" t="s">
        <v>57</v>
      </c>
      <c r="C43" s="13">
        <v>8000</v>
      </c>
      <c r="D43" s="13">
        <v>2970</v>
      </c>
      <c r="E43" s="13">
        <f t="shared" si="4"/>
        <v>9030</v>
      </c>
      <c r="F43" s="13">
        <v>12000</v>
      </c>
      <c r="G43" s="13">
        <v>12000</v>
      </c>
    </row>
    <row r="44" spans="1:7" x14ac:dyDescent="0.3">
      <c r="A44" s="11" t="s">
        <v>83</v>
      </c>
      <c r="B44" s="12" t="s">
        <v>84</v>
      </c>
      <c r="C44" s="13">
        <v>1200</v>
      </c>
      <c r="D44" s="13"/>
      <c r="E44" s="13">
        <f t="shared" si="4"/>
        <v>13500</v>
      </c>
      <c r="F44" s="13">
        <v>13500</v>
      </c>
      <c r="G44" s="13">
        <v>13500</v>
      </c>
    </row>
    <row r="45" spans="1:7" x14ac:dyDescent="0.3">
      <c r="A45" s="11" t="s">
        <v>85</v>
      </c>
      <c r="B45" s="12" t="s">
        <v>86</v>
      </c>
      <c r="C45" s="13">
        <v>4996</v>
      </c>
      <c r="D45" s="13"/>
      <c r="E45" s="13">
        <f t="shared" si="4"/>
        <v>20000</v>
      </c>
      <c r="F45" s="13">
        <v>20000</v>
      </c>
      <c r="G45" s="13">
        <v>20000</v>
      </c>
    </row>
    <row r="46" spans="1:7" x14ac:dyDescent="0.3">
      <c r="A46" s="11" t="s">
        <v>131</v>
      </c>
      <c r="B46" s="12" t="s">
        <v>132</v>
      </c>
      <c r="C46" s="13"/>
      <c r="D46" s="13"/>
      <c r="E46" s="13">
        <f t="shared" si="4"/>
        <v>96000</v>
      </c>
      <c r="F46" s="13">
        <v>96000</v>
      </c>
      <c r="G46" s="13"/>
    </row>
    <row r="47" spans="1:7" x14ac:dyDescent="0.3">
      <c r="A47" s="47" t="s">
        <v>585</v>
      </c>
      <c r="B47" s="12" t="s">
        <v>59</v>
      </c>
      <c r="C47" s="13"/>
      <c r="D47" s="13">
        <v>75000</v>
      </c>
      <c r="E47" s="13"/>
      <c r="F47" s="13">
        <v>75000</v>
      </c>
      <c r="G47" s="13">
        <v>96000</v>
      </c>
    </row>
    <row r="48" spans="1:7" x14ac:dyDescent="0.3">
      <c r="A48" s="47"/>
      <c r="B48" s="12"/>
      <c r="C48" s="13"/>
      <c r="D48" s="13"/>
      <c r="E48" s="13"/>
      <c r="F48" s="13"/>
      <c r="G48" s="13"/>
    </row>
    <row r="49" spans="1:7" x14ac:dyDescent="0.3">
      <c r="A49" s="10" t="s">
        <v>60</v>
      </c>
      <c r="B49" s="11"/>
      <c r="C49" s="13"/>
      <c r="D49" s="13"/>
      <c r="E49" s="13"/>
      <c r="F49" s="13"/>
      <c r="G49" s="13"/>
    </row>
    <row r="50" spans="1:7" x14ac:dyDescent="0.3">
      <c r="A50" s="28" t="s">
        <v>382</v>
      </c>
      <c r="B50" s="12" t="s">
        <v>586</v>
      </c>
      <c r="C50" s="13"/>
      <c r="D50" s="13"/>
      <c r="E50" s="13"/>
      <c r="F50" s="13"/>
      <c r="G50" s="13"/>
    </row>
    <row r="51" spans="1:7" x14ac:dyDescent="0.3">
      <c r="A51" s="47" t="s">
        <v>587</v>
      </c>
      <c r="B51" s="12"/>
      <c r="C51" s="13"/>
      <c r="D51" s="13"/>
      <c r="E51" s="13">
        <f t="shared" ref="E51" si="5">SUM(F51-D51)</f>
        <v>50000</v>
      </c>
      <c r="F51" s="13">
        <v>50000</v>
      </c>
      <c r="G51" s="13"/>
    </row>
    <row r="52" spans="1:7" x14ac:dyDescent="0.3">
      <c r="A52" s="28" t="s">
        <v>385</v>
      </c>
      <c r="B52" s="12" t="s">
        <v>219</v>
      </c>
      <c r="C52" s="13"/>
      <c r="D52" s="13"/>
      <c r="E52" s="13"/>
      <c r="F52" s="13"/>
      <c r="G52" s="13"/>
    </row>
    <row r="53" spans="1:7" x14ac:dyDescent="0.3">
      <c r="A53" s="47" t="s">
        <v>588</v>
      </c>
      <c r="B53" s="12"/>
      <c r="C53" s="13"/>
      <c r="D53" s="13"/>
      <c r="E53" s="13">
        <f t="shared" ref="E53" si="6">SUM(F53-D53)</f>
        <v>7000</v>
      </c>
      <c r="F53" s="13">
        <v>7000</v>
      </c>
      <c r="G53" s="13"/>
    </row>
    <row r="54" spans="1:7" x14ac:dyDescent="0.3">
      <c r="A54" s="47" t="s">
        <v>589</v>
      </c>
      <c r="B54" s="12"/>
      <c r="C54" s="13"/>
      <c r="D54" s="13"/>
      <c r="E54" s="13">
        <f>SUM(F54-D54)</f>
        <v>100000</v>
      </c>
      <c r="F54" s="13">
        <v>100000</v>
      </c>
      <c r="G54" s="13"/>
    </row>
    <row r="55" spans="1:7" x14ac:dyDescent="0.3">
      <c r="A55" s="10" t="s">
        <v>61</v>
      </c>
      <c r="B55" s="12" t="s">
        <v>62</v>
      </c>
      <c r="C55" s="13"/>
      <c r="D55" s="13"/>
      <c r="E55" s="13"/>
      <c r="F55" s="13"/>
      <c r="G55" s="13"/>
    </row>
    <row r="56" spans="1:7" x14ac:dyDescent="0.3">
      <c r="A56" s="47" t="s">
        <v>427</v>
      </c>
      <c r="B56" s="12"/>
      <c r="C56" s="13">
        <v>259795</v>
      </c>
      <c r="D56" s="13"/>
      <c r="E56" s="13"/>
      <c r="F56" s="13"/>
      <c r="G56" s="13"/>
    </row>
    <row r="57" spans="1:7" x14ac:dyDescent="0.3">
      <c r="A57" s="47" t="s">
        <v>646</v>
      </c>
      <c r="B57" s="12"/>
      <c r="C57" s="13">
        <v>20995</v>
      </c>
      <c r="D57" s="13"/>
      <c r="E57" s="13"/>
      <c r="F57" s="13"/>
      <c r="G57" s="13"/>
    </row>
    <row r="58" spans="1:7" x14ac:dyDescent="0.3">
      <c r="A58" s="28" t="s">
        <v>384</v>
      </c>
      <c r="B58" s="12" t="s">
        <v>105</v>
      </c>
      <c r="C58" s="13"/>
      <c r="D58" s="13"/>
      <c r="E58" s="13"/>
      <c r="F58" s="13"/>
      <c r="G58" s="13"/>
    </row>
    <row r="59" spans="1:7" x14ac:dyDescent="0.3">
      <c r="A59" s="47" t="s">
        <v>696</v>
      </c>
      <c r="B59" s="12"/>
      <c r="C59" s="13"/>
      <c r="D59" s="13"/>
      <c r="E59" s="13"/>
      <c r="F59" s="13"/>
      <c r="G59" s="13">
        <v>50000</v>
      </c>
    </row>
    <row r="60" spans="1:7" x14ac:dyDescent="0.3">
      <c r="A60" s="28"/>
      <c r="B60" s="12"/>
      <c r="C60" s="13"/>
      <c r="D60" s="13"/>
      <c r="E60" s="13"/>
      <c r="F60" s="13"/>
      <c r="G60" s="13"/>
    </row>
    <row r="61" spans="1:7" x14ac:dyDescent="0.3">
      <c r="A61" s="28"/>
      <c r="B61" s="12"/>
      <c r="C61" s="13"/>
      <c r="D61" s="13"/>
      <c r="E61" s="13"/>
      <c r="F61" s="13"/>
      <c r="G61" s="13"/>
    </row>
    <row r="62" spans="1:7" x14ac:dyDescent="0.3">
      <c r="A62" s="140"/>
      <c r="B62" s="16"/>
      <c r="C62" s="17"/>
      <c r="D62" s="17"/>
      <c r="E62" s="17"/>
      <c r="F62" s="17"/>
      <c r="G62" s="17"/>
    </row>
    <row r="63" spans="1:7" x14ac:dyDescent="0.3">
      <c r="A63" s="3"/>
      <c r="B63" s="3"/>
      <c r="C63" s="3"/>
      <c r="D63" s="163" t="s">
        <v>9</v>
      </c>
      <c r="E63" s="164"/>
      <c r="F63" s="165"/>
      <c r="G63" s="4"/>
    </row>
    <row r="64" spans="1:7" x14ac:dyDescent="0.3">
      <c r="A64" s="5" t="s">
        <v>2</v>
      </c>
      <c r="B64" s="5" t="s">
        <v>4</v>
      </c>
      <c r="C64" s="5" t="s">
        <v>6</v>
      </c>
      <c r="D64" s="5" t="s">
        <v>10</v>
      </c>
      <c r="E64" s="5" t="s">
        <v>12</v>
      </c>
      <c r="F64" s="6" t="s">
        <v>14</v>
      </c>
      <c r="G64" s="6" t="s">
        <v>15</v>
      </c>
    </row>
    <row r="65" spans="1:7" x14ac:dyDescent="0.3">
      <c r="A65" s="5"/>
      <c r="B65" s="5"/>
      <c r="C65" s="5" t="s">
        <v>7</v>
      </c>
      <c r="D65" s="5" t="s">
        <v>7</v>
      </c>
      <c r="E65" s="5" t="s">
        <v>13</v>
      </c>
      <c r="F65" s="6"/>
      <c r="G65" s="6" t="s">
        <v>16</v>
      </c>
    </row>
    <row r="66" spans="1:7" x14ac:dyDescent="0.3">
      <c r="A66" s="7" t="s">
        <v>3</v>
      </c>
      <c r="B66" s="7" t="s">
        <v>5</v>
      </c>
      <c r="C66" s="7" t="s">
        <v>8</v>
      </c>
      <c r="D66" s="7" t="s">
        <v>11</v>
      </c>
      <c r="E66" s="7" t="s">
        <v>17</v>
      </c>
      <c r="F66" s="8" t="s">
        <v>18</v>
      </c>
      <c r="G66" s="8" t="s">
        <v>19</v>
      </c>
    </row>
    <row r="67" spans="1:7" x14ac:dyDescent="0.3">
      <c r="A67" s="33"/>
      <c r="B67" s="33"/>
      <c r="C67" s="33"/>
      <c r="D67" s="33"/>
      <c r="E67" s="33"/>
      <c r="F67" s="34"/>
      <c r="G67" s="34"/>
    </row>
    <row r="68" spans="1:7" x14ac:dyDescent="0.3">
      <c r="A68" s="33"/>
      <c r="B68" s="33"/>
      <c r="C68" s="33"/>
      <c r="D68" s="33"/>
      <c r="E68" s="33"/>
      <c r="F68" s="34"/>
      <c r="G68" s="34"/>
    </row>
    <row r="69" spans="1:7" x14ac:dyDescent="0.3">
      <c r="A69" s="10" t="s">
        <v>109</v>
      </c>
      <c r="B69" s="12"/>
      <c r="C69" s="13"/>
      <c r="D69" s="13"/>
      <c r="E69" s="13"/>
      <c r="F69" s="13"/>
      <c r="G69" s="13"/>
    </row>
    <row r="70" spans="1:7" x14ac:dyDescent="0.3">
      <c r="A70" s="10" t="s">
        <v>161</v>
      </c>
      <c r="B70" s="12"/>
      <c r="C70" s="13"/>
      <c r="D70" s="13"/>
      <c r="E70" s="13"/>
      <c r="F70" s="13"/>
      <c r="G70" s="13"/>
    </row>
    <row r="71" spans="1:7" x14ac:dyDescent="0.3">
      <c r="A71" s="10" t="s">
        <v>291</v>
      </c>
      <c r="B71" s="12"/>
      <c r="C71" s="13"/>
      <c r="D71" s="13"/>
      <c r="E71" s="13"/>
      <c r="F71" s="13"/>
      <c r="G71" s="13"/>
    </row>
    <row r="72" spans="1:7" x14ac:dyDescent="0.3">
      <c r="A72" s="11" t="s">
        <v>50</v>
      </c>
      <c r="B72" s="12" t="s">
        <v>51</v>
      </c>
      <c r="C72" s="13">
        <v>1170</v>
      </c>
      <c r="D72" s="13"/>
      <c r="E72" s="13">
        <f>SUM(F72-D72)</f>
        <v>12500</v>
      </c>
      <c r="F72" s="13">
        <v>12500</v>
      </c>
      <c r="G72" s="13">
        <v>50000</v>
      </c>
    </row>
    <row r="73" spans="1:7" x14ac:dyDescent="0.3">
      <c r="A73" s="11" t="s">
        <v>52</v>
      </c>
      <c r="B73" s="12" t="s">
        <v>53</v>
      </c>
      <c r="C73" s="13"/>
      <c r="D73" s="13"/>
      <c r="E73" s="13">
        <f>SUM(F73-D73)</f>
        <v>12500</v>
      </c>
      <c r="F73" s="13">
        <v>12500</v>
      </c>
      <c r="G73" s="13">
        <v>50000</v>
      </c>
    </row>
    <row r="74" spans="1:7" x14ac:dyDescent="0.3">
      <c r="A74" s="11" t="s">
        <v>284</v>
      </c>
      <c r="B74" s="12" t="s">
        <v>81</v>
      </c>
      <c r="C74" s="13">
        <v>18154</v>
      </c>
      <c r="D74" s="13">
        <v>9459.64</v>
      </c>
      <c r="E74" s="13">
        <f t="shared" ref="E74:E75" si="7">SUM(F74-D74)</f>
        <v>30540.36</v>
      </c>
      <c r="F74" s="13">
        <v>40000</v>
      </c>
      <c r="G74" s="13">
        <v>50000</v>
      </c>
    </row>
    <row r="75" spans="1:7" x14ac:dyDescent="0.3">
      <c r="A75" s="11" t="s">
        <v>186</v>
      </c>
      <c r="B75" s="12" t="s">
        <v>184</v>
      </c>
      <c r="C75" s="13">
        <v>1186112.0900000001</v>
      </c>
      <c r="D75" s="13">
        <v>490153.82</v>
      </c>
      <c r="E75" s="13">
        <f t="shared" si="7"/>
        <v>932242.17999999993</v>
      </c>
      <c r="F75" s="13">
        <v>1422396</v>
      </c>
      <c r="G75" s="13">
        <v>1498715</v>
      </c>
    </row>
    <row r="76" spans="1:7" x14ac:dyDescent="0.3">
      <c r="A76" s="11" t="s">
        <v>75</v>
      </c>
      <c r="B76" s="12" t="s">
        <v>76</v>
      </c>
      <c r="C76" s="13">
        <v>20000</v>
      </c>
      <c r="D76" s="13">
        <v>22500</v>
      </c>
      <c r="E76" s="13">
        <f>SUM(F76-D76)</f>
        <v>7500</v>
      </c>
      <c r="F76" s="13">
        <v>30000</v>
      </c>
      <c r="G76" s="19">
        <v>30000</v>
      </c>
    </row>
    <row r="77" spans="1:7" x14ac:dyDescent="0.3">
      <c r="A77" s="10" t="s">
        <v>292</v>
      </c>
      <c r="B77" s="12"/>
      <c r="C77" s="13"/>
      <c r="D77" s="13"/>
      <c r="E77" s="13"/>
      <c r="F77" s="13"/>
      <c r="G77" s="13"/>
    </row>
    <row r="78" spans="1:7" x14ac:dyDescent="0.3">
      <c r="A78" s="11" t="s">
        <v>50</v>
      </c>
      <c r="B78" s="12" t="s">
        <v>51</v>
      </c>
      <c r="C78" s="13"/>
      <c r="D78" s="13"/>
      <c r="E78" s="13"/>
      <c r="F78" s="13"/>
      <c r="G78" s="13">
        <v>10000</v>
      </c>
    </row>
    <row r="79" spans="1:7" x14ac:dyDescent="0.3">
      <c r="A79" s="47" t="s">
        <v>697</v>
      </c>
      <c r="B79" s="12" t="s">
        <v>698</v>
      </c>
      <c r="C79" s="13"/>
      <c r="D79" s="13"/>
      <c r="E79" s="13"/>
      <c r="F79" s="13"/>
      <c r="G79" s="13">
        <v>50000</v>
      </c>
    </row>
    <row r="80" spans="1:7" x14ac:dyDescent="0.3">
      <c r="A80" s="47" t="s">
        <v>428</v>
      </c>
      <c r="B80" s="12" t="s">
        <v>392</v>
      </c>
      <c r="C80" s="13"/>
      <c r="D80" s="13"/>
      <c r="E80" s="13"/>
      <c r="F80" s="13"/>
      <c r="G80" s="13">
        <v>240000</v>
      </c>
    </row>
    <row r="81" spans="1:7" x14ac:dyDescent="0.3">
      <c r="A81" s="11" t="s">
        <v>196</v>
      </c>
      <c r="B81" s="12" t="s">
        <v>103</v>
      </c>
      <c r="C81" s="13">
        <v>922579.45</v>
      </c>
      <c r="D81" s="13">
        <v>21283.23</v>
      </c>
      <c r="E81" s="13">
        <f>SUM(F81-D81)</f>
        <v>278716.77</v>
      </c>
      <c r="F81" s="13">
        <v>300000</v>
      </c>
      <c r="G81" s="13"/>
    </row>
    <row r="82" spans="1:7" x14ac:dyDescent="0.3">
      <c r="A82" s="10" t="s">
        <v>293</v>
      </c>
      <c r="B82" s="12"/>
      <c r="C82" s="13"/>
      <c r="D82" s="13"/>
      <c r="E82" s="13"/>
      <c r="F82" s="13"/>
      <c r="G82" s="13"/>
    </row>
    <row r="83" spans="1:7" x14ac:dyDescent="0.3">
      <c r="A83" s="11" t="s">
        <v>52</v>
      </c>
      <c r="B83" s="12" t="s">
        <v>53</v>
      </c>
      <c r="C83" s="13">
        <v>3000</v>
      </c>
      <c r="D83" s="13"/>
      <c r="E83" s="13">
        <f t="shared" ref="E83" si="8">SUM(F83-D83)</f>
        <v>50000</v>
      </c>
      <c r="F83" s="13">
        <v>50000</v>
      </c>
      <c r="G83" s="13">
        <v>50000</v>
      </c>
    </row>
    <row r="84" spans="1:7" x14ac:dyDescent="0.3">
      <c r="A84" s="10" t="s">
        <v>811</v>
      </c>
      <c r="C84" s="13"/>
      <c r="D84" s="13"/>
      <c r="E84" s="13"/>
      <c r="F84" s="13"/>
      <c r="G84" s="13"/>
    </row>
    <row r="85" spans="1:7" x14ac:dyDescent="0.3">
      <c r="A85" s="11" t="s">
        <v>75</v>
      </c>
      <c r="B85" s="12" t="s">
        <v>76</v>
      </c>
      <c r="C85" s="13"/>
      <c r="D85" s="13"/>
      <c r="E85" s="13"/>
      <c r="F85" s="13"/>
      <c r="G85" s="13">
        <v>30000</v>
      </c>
    </row>
    <row r="86" spans="1:7" x14ac:dyDescent="0.3">
      <c r="A86" s="28" t="s">
        <v>491</v>
      </c>
      <c r="C86" s="13"/>
      <c r="D86" s="13"/>
      <c r="E86" s="13"/>
      <c r="F86" s="13"/>
      <c r="G86" s="13"/>
    </row>
    <row r="87" spans="1:7" x14ac:dyDescent="0.3">
      <c r="A87" s="11" t="s">
        <v>50</v>
      </c>
      <c r="B87" s="12" t="s">
        <v>51</v>
      </c>
      <c r="C87" s="13"/>
      <c r="D87" s="13"/>
      <c r="E87" s="13"/>
      <c r="F87" s="13"/>
      <c r="G87" s="13">
        <v>40000</v>
      </c>
    </row>
    <row r="88" spans="1:7" x14ac:dyDescent="0.3">
      <c r="A88" s="11" t="s">
        <v>52</v>
      </c>
      <c r="B88" s="12" t="s">
        <v>53</v>
      </c>
      <c r="C88" s="13"/>
      <c r="D88" s="13"/>
      <c r="E88" s="13"/>
      <c r="F88" s="13"/>
      <c r="G88" s="13">
        <v>50000</v>
      </c>
    </row>
    <row r="89" spans="1:7" x14ac:dyDescent="0.3">
      <c r="A89" s="11" t="s">
        <v>54</v>
      </c>
      <c r="B89" s="12" t="s">
        <v>55</v>
      </c>
      <c r="C89" s="13"/>
      <c r="D89" s="13"/>
      <c r="E89" s="13"/>
      <c r="F89" s="13"/>
      <c r="G89" s="13">
        <v>60000</v>
      </c>
    </row>
    <row r="90" spans="1:7" x14ac:dyDescent="0.3">
      <c r="A90" s="11" t="s">
        <v>186</v>
      </c>
      <c r="B90" s="12" t="s">
        <v>184</v>
      </c>
      <c r="C90" s="13">
        <v>217671.09</v>
      </c>
      <c r="D90" s="13">
        <v>35155.53</v>
      </c>
      <c r="E90" s="13">
        <f t="shared" ref="E90" si="9">SUM(F90-D90)</f>
        <v>114844.47</v>
      </c>
      <c r="F90" s="13">
        <v>150000</v>
      </c>
      <c r="G90" s="13">
        <v>10000</v>
      </c>
    </row>
    <row r="91" spans="1:7" x14ac:dyDescent="0.3">
      <c r="A91" s="11"/>
      <c r="B91" s="12"/>
      <c r="C91" s="13"/>
      <c r="D91" s="13"/>
      <c r="E91" s="13"/>
      <c r="F91" s="13"/>
      <c r="G91" s="13"/>
    </row>
    <row r="92" spans="1:7" x14ac:dyDescent="0.3">
      <c r="A92" s="11"/>
      <c r="B92" s="12"/>
      <c r="C92" s="13"/>
      <c r="D92" s="13"/>
      <c r="E92" s="13"/>
      <c r="F92" s="13"/>
      <c r="G92" s="13"/>
    </row>
    <row r="93" spans="1:7" x14ac:dyDescent="0.3">
      <c r="A93" s="15"/>
      <c r="B93" s="16"/>
      <c r="C93" s="17"/>
      <c r="D93" s="17"/>
      <c r="E93" s="17"/>
      <c r="F93" s="17"/>
      <c r="G93" s="17"/>
    </row>
    <row r="94" spans="1:7" x14ac:dyDescent="0.3">
      <c r="A94" s="3"/>
      <c r="B94" s="3"/>
      <c r="C94" s="3"/>
      <c r="D94" s="163" t="s">
        <v>9</v>
      </c>
      <c r="E94" s="164"/>
      <c r="F94" s="165"/>
      <c r="G94" s="4"/>
    </row>
    <row r="95" spans="1:7" x14ac:dyDescent="0.3">
      <c r="A95" s="5" t="s">
        <v>2</v>
      </c>
      <c r="B95" s="5" t="s">
        <v>4</v>
      </c>
      <c r="C95" s="5" t="s">
        <v>6</v>
      </c>
      <c r="D95" s="5" t="s">
        <v>10</v>
      </c>
      <c r="E95" s="5" t="s">
        <v>12</v>
      </c>
      <c r="F95" s="6" t="s">
        <v>14</v>
      </c>
      <c r="G95" s="6" t="s">
        <v>15</v>
      </c>
    </row>
    <row r="96" spans="1:7" x14ac:dyDescent="0.3">
      <c r="A96" s="5"/>
      <c r="B96" s="5"/>
      <c r="C96" s="5" t="s">
        <v>7</v>
      </c>
      <c r="D96" s="5" t="s">
        <v>7</v>
      </c>
      <c r="E96" s="5" t="s">
        <v>13</v>
      </c>
      <c r="F96" s="6"/>
      <c r="G96" s="6" t="s">
        <v>16</v>
      </c>
    </row>
    <row r="97" spans="1:7" x14ac:dyDescent="0.3">
      <c r="A97" s="7" t="s">
        <v>3</v>
      </c>
      <c r="B97" s="7" t="s">
        <v>5</v>
      </c>
      <c r="C97" s="7" t="s">
        <v>8</v>
      </c>
      <c r="D97" s="7" t="s">
        <v>11</v>
      </c>
      <c r="E97" s="7" t="s">
        <v>17</v>
      </c>
      <c r="F97" s="8" t="s">
        <v>18</v>
      </c>
      <c r="G97" s="8" t="s">
        <v>19</v>
      </c>
    </row>
    <row r="98" spans="1:7" x14ac:dyDescent="0.3">
      <c r="A98" s="11"/>
      <c r="B98" s="12"/>
      <c r="C98" s="13"/>
      <c r="D98" s="13"/>
      <c r="E98" s="13"/>
      <c r="F98" s="13"/>
      <c r="G98" s="13"/>
    </row>
    <row r="99" spans="1:7" x14ac:dyDescent="0.3">
      <c r="A99" s="28" t="s">
        <v>699</v>
      </c>
      <c r="B99" s="12"/>
      <c r="C99" s="13"/>
      <c r="D99" s="13"/>
      <c r="E99" s="13"/>
      <c r="F99" s="13"/>
      <c r="G99" s="13"/>
    </row>
    <row r="100" spans="1:7" x14ac:dyDescent="0.3">
      <c r="A100" s="11" t="s">
        <v>52</v>
      </c>
      <c r="B100" s="12" t="s">
        <v>53</v>
      </c>
      <c r="C100" s="13"/>
      <c r="D100" s="13"/>
      <c r="E100" s="13"/>
      <c r="F100" s="13"/>
      <c r="G100" s="13">
        <v>20000</v>
      </c>
    </row>
    <row r="101" spans="1:7" x14ac:dyDescent="0.3">
      <c r="A101" s="11" t="s">
        <v>54</v>
      </c>
      <c r="B101" s="12" t="s">
        <v>55</v>
      </c>
      <c r="C101" s="13"/>
      <c r="D101" s="13"/>
      <c r="E101" s="13"/>
      <c r="F101" s="13"/>
      <c r="G101" s="13">
        <v>20000</v>
      </c>
    </row>
    <row r="102" spans="1:7" x14ac:dyDescent="0.3">
      <c r="A102" s="11" t="s">
        <v>284</v>
      </c>
      <c r="B102" s="12" t="s">
        <v>81</v>
      </c>
      <c r="C102" s="13"/>
      <c r="D102" s="13"/>
      <c r="E102" s="13"/>
      <c r="F102" s="13"/>
      <c r="G102" s="13">
        <v>10000</v>
      </c>
    </row>
    <row r="103" spans="1:7" x14ac:dyDescent="0.3">
      <c r="A103" s="11" t="s">
        <v>75</v>
      </c>
      <c r="B103" s="12" t="s">
        <v>76</v>
      </c>
      <c r="C103" s="13"/>
      <c r="D103" s="13"/>
      <c r="E103" s="13"/>
      <c r="F103" s="13"/>
      <c r="G103" s="13">
        <v>10000</v>
      </c>
    </row>
    <row r="104" spans="1:7" x14ac:dyDescent="0.3">
      <c r="A104" s="11"/>
      <c r="B104" s="12"/>
      <c r="C104" s="11"/>
      <c r="D104" s="11"/>
      <c r="E104" s="11"/>
      <c r="F104" s="11"/>
      <c r="G104" s="11"/>
    </row>
    <row r="105" spans="1:7" x14ac:dyDescent="0.3">
      <c r="A105" s="20" t="s">
        <v>63</v>
      </c>
      <c r="B105" s="20"/>
      <c r="C105" s="21">
        <f>SUM(C9:C104)</f>
        <v>6458704.8200000003</v>
      </c>
      <c r="D105" s="21">
        <f>SUM(D9:D104)</f>
        <v>2538196.9499999997</v>
      </c>
      <c r="E105" s="21">
        <f>SUM(E9:E104)</f>
        <v>4333988.05</v>
      </c>
      <c r="F105" s="21">
        <f>SUM(F9:F104)</f>
        <v>6872185</v>
      </c>
      <c r="G105" s="21">
        <f>SUM(G9:G104)</f>
        <v>7668884</v>
      </c>
    </row>
    <row r="106" spans="1:7" x14ac:dyDescent="0.3">
      <c r="A106" s="1" t="s">
        <v>823</v>
      </c>
    </row>
    <row r="108" spans="1:7" x14ac:dyDescent="0.3">
      <c r="A108" s="1" t="s">
        <v>64</v>
      </c>
      <c r="B108" s="1" t="s">
        <v>66</v>
      </c>
      <c r="E108" s="1" t="s">
        <v>69</v>
      </c>
    </row>
    <row r="111" spans="1:7" x14ac:dyDescent="0.3">
      <c r="A111" s="22" t="s">
        <v>136</v>
      </c>
      <c r="C111" s="161" t="s">
        <v>67</v>
      </c>
      <c r="D111" s="161"/>
      <c r="F111" s="161" t="s">
        <v>70</v>
      </c>
      <c r="G111" s="161"/>
    </row>
    <row r="112" spans="1:7" x14ac:dyDescent="0.3">
      <c r="A112" s="23" t="s">
        <v>332</v>
      </c>
      <c r="C112" s="166" t="s">
        <v>68</v>
      </c>
      <c r="D112" s="166"/>
      <c r="F112" s="166" t="s">
        <v>71</v>
      </c>
      <c r="G112" s="166"/>
    </row>
  </sheetData>
  <mergeCells count="10">
    <mergeCell ref="C111:D111"/>
    <mergeCell ref="F111:G111"/>
    <mergeCell ref="C112:D112"/>
    <mergeCell ref="F112:G112"/>
    <mergeCell ref="A1:G1"/>
    <mergeCell ref="A2:G2"/>
    <mergeCell ref="D5:F5"/>
    <mergeCell ref="D32:F32"/>
    <mergeCell ref="D63:F63"/>
    <mergeCell ref="D94:F94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&amp;C&amp;"Arial,Regular"&amp;9 180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Layout" topLeftCell="A52" zoomScaleNormal="100" workbookViewId="0">
      <selection activeCell="A57" sqref="A57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254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9"/>
      <c r="B9" s="9"/>
      <c r="C9" s="9"/>
      <c r="D9" s="9"/>
      <c r="E9" s="9"/>
      <c r="F9" s="9"/>
      <c r="G9" s="9"/>
    </row>
    <row r="10" spans="1:7" x14ac:dyDescent="0.3">
      <c r="A10" s="10" t="s">
        <v>20</v>
      </c>
      <c r="B10" s="11"/>
      <c r="C10" s="11"/>
      <c r="D10" s="11"/>
      <c r="E10" s="11"/>
      <c r="F10" s="11"/>
      <c r="G10" s="11"/>
    </row>
    <row r="11" spans="1:7" x14ac:dyDescent="0.3">
      <c r="A11" s="11" t="s">
        <v>21</v>
      </c>
      <c r="B11" s="11"/>
      <c r="C11" s="11"/>
      <c r="D11" s="11"/>
      <c r="E11" s="11"/>
      <c r="F11" s="11"/>
      <c r="G11" s="11"/>
    </row>
    <row r="12" spans="1:7" x14ac:dyDescent="0.3">
      <c r="A12" s="11" t="s">
        <v>32</v>
      </c>
      <c r="B12" s="12" t="s">
        <v>23</v>
      </c>
      <c r="C12" s="13">
        <v>10487362.880000001</v>
      </c>
      <c r="D12" s="13">
        <v>4941901</v>
      </c>
      <c r="E12" s="13">
        <f>SUM(F12-D12)</f>
        <v>5454503</v>
      </c>
      <c r="F12" s="13">
        <v>10396404</v>
      </c>
      <c r="G12" s="13">
        <v>10520016</v>
      </c>
    </row>
    <row r="13" spans="1:7" x14ac:dyDescent="0.3">
      <c r="A13" s="11" t="s">
        <v>24</v>
      </c>
      <c r="B13" s="12"/>
      <c r="C13" s="13"/>
      <c r="D13" s="11"/>
      <c r="E13" s="11"/>
      <c r="F13" s="11"/>
      <c r="G13" s="11"/>
    </row>
    <row r="14" spans="1:7" x14ac:dyDescent="0.3">
      <c r="A14" s="11" t="s">
        <v>33</v>
      </c>
      <c r="B14" s="12" t="s">
        <v>25</v>
      </c>
      <c r="C14" s="13">
        <v>288000</v>
      </c>
      <c r="D14" s="13">
        <v>146000</v>
      </c>
      <c r="E14" s="13">
        <f t="shared" ref="E14:E22" si="0">SUM(F14-D14)</f>
        <v>118000</v>
      </c>
      <c r="F14" s="13">
        <v>264000</v>
      </c>
      <c r="G14" s="13">
        <v>264000</v>
      </c>
    </row>
    <row r="15" spans="1:7" x14ac:dyDescent="0.3">
      <c r="A15" s="11" t="s">
        <v>34</v>
      </c>
      <c r="B15" s="12" t="s">
        <v>26</v>
      </c>
      <c r="C15" s="13">
        <v>894375</v>
      </c>
      <c r="D15" s="13">
        <v>423562.5</v>
      </c>
      <c r="E15" s="13">
        <f t="shared" si="0"/>
        <v>467437.5</v>
      </c>
      <c r="F15" s="13">
        <v>891000</v>
      </c>
      <c r="G15" s="13">
        <v>891000</v>
      </c>
    </row>
    <row r="16" spans="1:7" x14ac:dyDescent="0.3">
      <c r="A16" s="11" t="s">
        <v>35</v>
      </c>
      <c r="B16" s="12" t="s">
        <v>27</v>
      </c>
      <c r="C16" s="13">
        <v>840375</v>
      </c>
      <c r="D16" s="13">
        <v>403312.5</v>
      </c>
      <c r="E16" s="13">
        <f t="shared" si="0"/>
        <v>487687.5</v>
      </c>
      <c r="F16" s="13">
        <v>891000</v>
      </c>
      <c r="G16" s="13">
        <v>891000</v>
      </c>
    </row>
    <row r="17" spans="1:7" x14ac:dyDescent="0.3">
      <c r="A17" s="11" t="s">
        <v>36</v>
      </c>
      <c r="B17" s="12" t="s">
        <v>28</v>
      </c>
      <c r="C17" s="13">
        <v>72000</v>
      </c>
      <c r="D17" s="13">
        <v>66000</v>
      </c>
      <c r="E17" s="13"/>
      <c r="F17" s="13">
        <v>66000</v>
      </c>
      <c r="G17" s="13">
        <v>66000</v>
      </c>
    </row>
    <row r="18" spans="1:7" x14ac:dyDescent="0.3">
      <c r="A18" s="11" t="s">
        <v>217</v>
      </c>
      <c r="B18" s="12" t="s">
        <v>216</v>
      </c>
      <c r="C18" s="13">
        <v>60000</v>
      </c>
      <c r="D18" s="13"/>
      <c r="E18" s="13">
        <f t="shared" si="0"/>
        <v>55000</v>
      </c>
      <c r="F18" s="13">
        <v>55000</v>
      </c>
      <c r="G18" s="13">
        <v>55000</v>
      </c>
    </row>
    <row r="19" spans="1:7" x14ac:dyDescent="0.3">
      <c r="A19" s="11" t="s">
        <v>144</v>
      </c>
      <c r="B19" s="12" t="s">
        <v>145</v>
      </c>
      <c r="C19" s="13">
        <v>5100</v>
      </c>
      <c r="D19" s="13"/>
      <c r="E19" s="13"/>
      <c r="F19" s="13"/>
      <c r="G19" s="13"/>
    </row>
    <row r="20" spans="1:7" x14ac:dyDescent="0.3">
      <c r="A20" s="11" t="s">
        <v>38</v>
      </c>
      <c r="B20" s="12" t="s">
        <v>30</v>
      </c>
      <c r="C20" s="13">
        <v>873582</v>
      </c>
      <c r="D20" s="13"/>
      <c r="E20" s="13">
        <f t="shared" si="0"/>
        <v>866367</v>
      </c>
      <c r="F20" s="13">
        <v>866367</v>
      </c>
      <c r="G20" s="13">
        <v>876668</v>
      </c>
    </row>
    <row r="21" spans="1:7" x14ac:dyDescent="0.3">
      <c r="A21" s="11" t="s">
        <v>37</v>
      </c>
      <c r="B21" s="12" t="s">
        <v>29</v>
      </c>
      <c r="C21" s="24">
        <v>60000</v>
      </c>
      <c r="D21" s="13"/>
      <c r="E21" s="13">
        <f t="shared" si="0"/>
        <v>55000</v>
      </c>
      <c r="F21" s="13">
        <v>55000</v>
      </c>
      <c r="G21" s="13">
        <v>55000</v>
      </c>
    </row>
    <row r="22" spans="1:7" x14ac:dyDescent="0.3">
      <c r="A22" s="11" t="s">
        <v>39</v>
      </c>
      <c r="B22" s="12" t="s">
        <v>143</v>
      </c>
      <c r="C22" s="13">
        <v>873582</v>
      </c>
      <c r="D22" s="13">
        <v>784502</v>
      </c>
      <c r="E22" s="13">
        <f t="shared" si="0"/>
        <v>81865</v>
      </c>
      <c r="F22" s="13">
        <v>866367</v>
      </c>
      <c r="G22" s="13">
        <v>876668</v>
      </c>
    </row>
    <row r="23" spans="1:7" x14ac:dyDescent="0.3">
      <c r="A23" s="11" t="s">
        <v>31</v>
      </c>
      <c r="B23" s="12"/>
      <c r="C23" s="13"/>
      <c r="D23" s="13"/>
      <c r="E23" s="13"/>
      <c r="F23" s="13"/>
      <c r="G23" s="13"/>
    </row>
    <row r="24" spans="1:7" x14ac:dyDescent="0.3">
      <c r="A24" s="11" t="s">
        <v>40</v>
      </c>
      <c r="B24" s="12" t="s">
        <v>41</v>
      </c>
      <c r="C24" s="13">
        <v>1151640.5900000001</v>
      </c>
      <c r="D24" s="13">
        <v>537195.88</v>
      </c>
      <c r="E24" s="13">
        <f>SUM(F24-D24)</f>
        <v>710373.12</v>
      </c>
      <c r="F24" s="13">
        <v>1247569</v>
      </c>
      <c r="G24" s="13">
        <v>1262402</v>
      </c>
    </row>
    <row r="25" spans="1:7" x14ac:dyDescent="0.3">
      <c r="A25" s="11" t="s">
        <v>252</v>
      </c>
      <c r="B25" s="12" t="s">
        <v>42</v>
      </c>
      <c r="C25" s="13">
        <v>13300</v>
      </c>
      <c r="D25" s="13">
        <v>5700</v>
      </c>
      <c r="E25" s="13">
        <f>SUM(F25-D25)</f>
        <v>8700</v>
      </c>
      <c r="F25" s="13">
        <v>14400</v>
      </c>
      <c r="G25" s="13">
        <v>13200</v>
      </c>
    </row>
    <row r="26" spans="1:7" x14ac:dyDescent="0.3">
      <c r="A26" s="11" t="s">
        <v>253</v>
      </c>
      <c r="B26" s="12" t="s">
        <v>43</v>
      </c>
      <c r="C26" s="13">
        <v>113642.88</v>
      </c>
      <c r="D26" s="13">
        <v>51300</v>
      </c>
      <c r="E26" s="13">
        <f>SUM(F26-D26)</f>
        <v>110400</v>
      </c>
      <c r="F26" s="13">
        <v>161700</v>
      </c>
      <c r="G26" s="13">
        <v>211200</v>
      </c>
    </row>
    <row r="27" spans="1:7" x14ac:dyDescent="0.3">
      <c r="A27" s="11" t="s">
        <v>44</v>
      </c>
      <c r="B27" s="12" t="s">
        <v>45</v>
      </c>
      <c r="C27" s="13">
        <v>13300</v>
      </c>
      <c r="D27" s="13">
        <v>5700</v>
      </c>
      <c r="E27" s="13">
        <f>SUM(F27-D27)</f>
        <v>8700</v>
      </c>
      <c r="F27" s="13">
        <v>14400</v>
      </c>
      <c r="G27" s="13">
        <v>13200</v>
      </c>
    </row>
    <row r="28" spans="1:7" x14ac:dyDescent="0.3">
      <c r="A28" s="11" t="s">
        <v>46</v>
      </c>
      <c r="B28" s="12"/>
      <c r="C28" s="13"/>
      <c r="D28" s="13"/>
      <c r="E28" s="13"/>
      <c r="F28" s="13"/>
      <c r="G28" s="13"/>
    </row>
    <row r="29" spans="1:7" x14ac:dyDescent="0.3">
      <c r="A29" s="11" t="s">
        <v>255</v>
      </c>
      <c r="B29" s="12" t="s">
        <v>72</v>
      </c>
      <c r="C29" s="13">
        <v>316105</v>
      </c>
      <c r="D29" s="13">
        <v>392250.97</v>
      </c>
      <c r="E29" s="13"/>
      <c r="F29" s="13">
        <v>392250.97</v>
      </c>
      <c r="G29" s="13"/>
    </row>
    <row r="30" spans="1:7" x14ac:dyDescent="0.3">
      <c r="A30" s="11"/>
      <c r="B30" s="12"/>
      <c r="C30" s="13"/>
      <c r="D30" s="13"/>
      <c r="E30" s="13"/>
      <c r="F30" s="13"/>
      <c r="G30" s="13"/>
    </row>
    <row r="31" spans="1:7" x14ac:dyDescent="0.3">
      <c r="A31" s="59"/>
      <c r="B31" s="16"/>
      <c r="C31" s="17"/>
      <c r="D31" s="17"/>
      <c r="E31" s="17"/>
      <c r="F31" s="17"/>
      <c r="G31" s="17"/>
    </row>
    <row r="32" spans="1:7" x14ac:dyDescent="0.3">
      <c r="A32" s="3"/>
      <c r="B32" s="3"/>
      <c r="C32" s="3"/>
      <c r="D32" s="163" t="s">
        <v>9</v>
      </c>
      <c r="E32" s="164"/>
      <c r="F32" s="165"/>
      <c r="G32" s="4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10" t="s">
        <v>49</v>
      </c>
      <c r="B36" s="12"/>
      <c r="C36" s="13"/>
      <c r="D36" s="13"/>
      <c r="E36" s="13"/>
      <c r="F36" s="13"/>
      <c r="G36" s="13"/>
    </row>
    <row r="37" spans="1:7" x14ac:dyDescent="0.3">
      <c r="A37" s="11" t="s">
        <v>50</v>
      </c>
      <c r="B37" s="12" t="s">
        <v>51</v>
      </c>
      <c r="C37" s="13">
        <v>139018</v>
      </c>
      <c r="D37" s="13"/>
      <c r="E37" s="13">
        <f>SUM(F37-D37)</f>
        <v>250000</v>
      </c>
      <c r="F37" s="13">
        <v>250000</v>
      </c>
      <c r="G37" s="13">
        <v>250000</v>
      </c>
    </row>
    <row r="38" spans="1:7" x14ac:dyDescent="0.3">
      <c r="A38" s="11" t="s">
        <v>52</v>
      </c>
      <c r="B38" s="12" t="s">
        <v>53</v>
      </c>
      <c r="C38" s="13">
        <v>108000</v>
      </c>
      <c r="D38" s="13">
        <v>1000</v>
      </c>
      <c r="E38" s="13">
        <f>SUM(F38-D38)</f>
        <v>249000</v>
      </c>
      <c r="F38" s="19">
        <v>250000</v>
      </c>
      <c r="G38" s="19">
        <v>250000</v>
      </c>
    </row>
    <row r="39" spans="1:7" x14ac:dyDescent="0.3">
      <c r="A39" s="11" t="s">
        <v>54</v>
      </c>
      <c r="B39" s="12" t="s">
        <v>55</v>
      </c>
      <c r="C39" s="13">
        <v>44975.73</v>
      </c>
      <c r="D39" s="13"/>
      <c r="E39" s="13">
        <f>SUM(F39-D39)</f>
        <v>60000</v>
      </c>
      <c r="F39" s="13">
        <v>60000</v>
      </c>
      <c r="G39" s="13">
        <v>60000</v>
      </c>
    </row>
    <row r="40" spans="1:7" x14ac:dyDescent="0.3">
      <c r="A40" s="11" t="s">
        <v>80</v>
      </c>
      <c r="B40" s="25" t="s">
        <v>81</v>
      </c>
      <c r="C40" s="19"/>
      <c r="D40" s="13"/>
      <c r="E40" s="13">
        <f t="shared" ref="E40" si="1">SUM(F40-D40)</f>
        <v>100000</v>
      </c>
      <c r="F40" s="13">
        <v>100000</v>
      </c>
      <c r="G40" s="13">
        <v>100000</v>
      </c>
    </row>
    <row r="41" spans="1:7" x14ac:dyDescent="0.3">
      <c r="A41" s="11" t="s">
        <v>56</v>
      </c>
      <c r="B41" s="12" t="s">
        <v>57</v>
      </c>
      <c r="C41" s="13">
        <v>130810</v>
      </c>
      <c r="D41" s="13">
        <v>65720</v>
      </c>
      <c r="E41" s="13">
        <f>SUM(F41-D41)</f>
        <v>66280</v>
      </c>
      <c r="F41" s="13">
        <v>132000</v>
      </c>
      <c r="G41" s="13">
        <v>132000</v>
      </c>
    </row>
    <row r="42" spans="1:7" x14ac:dyDescent="0.3">
      <c r="A42" s="11" t="s">
        <v>85</v>
      </c>
      <c r="B42" s="12" t="s">
        <v>86</v>
      </c>
      <c r="C42" s="13"/>
      <c r="D42" s="13"/>
      <c r="E42" s="13">
        <f>SUM(F42-D42)</f>
        <v>100000</v>
      </c>
      <c r="F42" s="13">
        <v>100000</v>
      </c>
      <c r="G42" s="13">
        <v>100000</v>
      </c>
    </row>
    <row r="43" spans="1:7" x14ac:dyDescent="0.3">
      <c r="A43" s="11" t="s">
        <v>73</v>
      </c>
      <c r="B43" s="12" t="s">
        <v>74</v>
      </c>
      <c r="C43" s="13"/>
      <c r="D43" s="13"/>
      <c r="E43" s="13">
        <f>SUM(F43-D43)</f>
        <v>60000</v>
      </c>
      <c r="F43" s="13">
        <v>60000</v>
      </c>
      <c r="G43" s="13">
        <v>60000</v>
      </c>
    </row>
    <row r="44" spans="1:7" x14ac:dyDescent="0.3">
      <c r="A44" s="11" t="s">
        <v>75</v>
      </c>
      <c r="B44" s="12" t="s">
        <v>76</v>
      </c>
      <c r="C44" s="13">
        <v>144750</v>
      </c>
      <c r="D44" s="13">
        <v>150000</v>
      </c>
      <c r="E44" s="13"/>
      <c r="F44" s="13">
        <v>150000</v>
      </c>
      <c r="G44" s="13">
        <v>150000</v>
      </c>
    </row>
    <row r="45" spans="1:7" x14ac:dyDescent="0.3">
      <c r="A45" s="11" t="s">
        <v>58</v>
      </c>
      <c r="B45" s="12" t="s">
        <v>59</v>
      </c>
      <c r="C45" s="13"/>
      <c r="D45" s="13"/>
      <c r="E45" s="14"/>
      <c r="F45" s="19"/>
      <c r="G45" s="19">
        <v>80000</v>
      </c>
    </row>
    <row r="46" spans="1:7" x14ac:dyDescent="0.3">
      <c r="A46" s="10" t="s">
        <v>60</v>
      </c>
      <c r="B46" s="11"/>
      <c r="C46" s="13"/>
      <c r="D46" s="13"/>
      <c r="E46" s="13"/>
      <c r="F46" s="13"/>
      <c r="G46" s="13"/>
    </row>
    <row r="47" spans="1:7" x14ac:dyDescent="0.3">
      <c r="A47" s="28" t="s">
        <v>223</v>
      </c>
      <c r="B47" s="12" t="s">
        <v>62</v>
      </c>
      <c r="C47" s="13"/>
      <c r="D47" s="13"/>
      <c r="E47" s="13"/>
      <c r="F47" s="13"/>
      <c r="G47" s="13"/>
    </row>
    <row r="48" spans="1:7" x14ac:dyDescent="0.3">
      <c r="A48" s="47" t="s">
        <v>405</v>
      </c>
      <c r="B48" s="12"/>
      <c r="C48" s="13">
        <v>649935</v>
      </c>
      <c r="D48" s="13"/>
      <c r="E48" s="13"/>
      <c r="F48" s="13"/>
      <c r="G48" s="13"/>
    </row>
    <row r="49" spans="1:7" x14ac:dyDescent="0.3">
      <c r="A49" s="10" t="s">
        <v>109</v>
      </c>
      <c r="B49" s="12"/>
      <c r="C49" s="13"/>
      <c r="D49" s="13"/>
      <c r="E49" s="13"/>
      <c r="F49" s="13"/>
      <c r="G49" s="13"/>
    </row>
    <row r="50" spans="1:7" x14ac:dyDescent="0.3">
      <c r="A50" s="10" t="s">
        <v>161</v>
      </c>
      <c r="B50" s="12"/>
      <c r="C50" s="13"/>
      <c r="D50" s="13"/>
      <c r="E50" s="13"/>
      <c r="F50" s="13"/>
      <c r="G50" s="13"/>
    </row>
    <row r="51" spans="1:7" x14ac:dyDescent="0.3">
      <c r="A51" s="10" t="s">
        <v>204</v>
      </c>
      <c r="B51" s="12"/>
      <c r="C51" s="13"/>
      <c r="D51" s="13"/>
      <c r="E51" s="13"/>
      <c r="F51" s="13"/>
      <c r="G51" s="13"/>
    </row>
    <row r="52" spans="1:7" x14ac:dyDescent="0.3">
      <c r="A52" s="11" t="s">
        <v>201</v>
      </c>
      <c r="B52" s="12" t="s">
        <v>184</v>
      </c>
      <c r="C52" s="13">
        <v>2130510.0699999998</v>
      </c>
      <c r="D52" s="13">
        <v>929837.91</v>
      </c>
      <c r="E52" s="13">
        <f>SUM(F52-D52)</f>
        <v>1518139.0899999999</v>
      </c>
      <c r="F52" s="13">
        <v>2447977</v>
      </c>
      <c r="G52" s="13">
        <v>2685577</v>
      </c>
    </row>
    <row r="53" spans="1:7" x14ac:dyDescent="0.3">
      <c r="A53" s="118" t="s">
        <v>566</v>
      </c>
      <c r="B53" s="12"/>
      <c r="C53" s="13"/>
      <c r="D53" s="13"/>
      <c r="E53" s="13"/>
      <c r="F53" s="13"/>
      <c r="G53" s="13"/>
    </row>
    <row r="54" spans="1:7" x14ac:dyDescent="0.3">
      <c r="A54" s="45" t="s">
        <v>196</v>
      </c>
      <c r="B54" s="37" t="s">
        <v>103</v>
      </c>
      <c r="C54" s="13"/>
      <c r="D54" s="13"/>
      <c r="E54" s="13">
        <f>SUM(F54-D54)</f>
        <v>400000</v>
      </c>
      <c r="F54" s="13">
        <v>400000</v>
      </c>
      <c r="G54" s="13"/>
    </row>
    <row r="55" spans="1:7" x14ac:dyDescent="0.3">
      <c r="A55" s="45"/>
      <c r="B55" s="37"/>
      <c r="C55" s="13"/>
      <c r="D55" s="13"/>
      <c r="E55" s="13"/>
      <c r="F55" s="13"/>
      <c r="G55" s="13"/>
    </row>
    <row r="56" spans="1:7" x14ac:dyDescent="0.3">
      <c r="A56" s="20" t="s">
        <v>63</v>
      </c>
      <c r="B56" s="20"/>
      <c r="C56" s="21">
        <f>SUM(C11:C54)</f>
        <v>19410364.150000002</v>
      </c>
      <c r="D56" s="21">
        <f>SUM(D11:D54)</f>
        <v>8903982.7599999998</v>
      </c>
      <c r="E56" s="21">
        <f>SUM(E11:E54)</f>
        <v>11227452.210000001</v>
      </c>
      <c r="F56" s="21">
        <f>SUM(F11:F54)</f>
        <v>20131434.969999999</v>
      </c>
      <c r="G56" s="21">
        <f>SUM(G11:G54)</f>
        <v>19862931</v>
      </c>
    </row>
    <row r="57" spans="1:7" x14ac:dyDescent="0.3">
      <c r="A57" s="1" t="s">
        <v>823</v>
      </c>
    </row>
    <row r="59" spans="1:7" x14ac:dyDescent="0.3">
      <c r="A59" s="1" t="s">
        <v>64</v>
      </c>
      <c r="B59" s="1" t="s">
        <v>66</v>
      </c>
      <c r="E59" s="1" t="s">
        <v>69</v>
      </c>
    </row>
    <row r="61" spans="1:7" x14ac:dyDescent="0.3">
      <c r="A61" s="22" t="s">
        <v>404</v>
      </c>
      <c r="C61" s="161" t="s">
        <v>67</v>
      </c>
      <c r="D61" s="161"/>
      <c r="F61" s="161" t="s">
        <v>70</v>
      </c>
      <c r="G61" s="161"/>
    </row>
    <row r="62" spans="1:7" x14ac:dyDescent="0.3">
      <c r="A62" s="23" t="s">
        <v>65</v>
      </c>
      <c r="C62" s="166" t="s">
        <v>68</v>
      </c>
      <c r="D62" s="166"/>
      <c r="F62" s="166" t="s">
        <v>71</v>
      </c>
      <c r="G62" s="166"/>
    </row>
  </sheetData>
  <mergeCells count="8">
    <mergeCell ref="C61:D61"/>
    <mergeCell ref="F61:G61"/>
    <mergeCell ref="C62:D62"/>
    <mergeCell ref="F62:G62"/>
    <mergeCell ref="A1:G1"/>
    <mergeCell ref="A2:G2"/>
    <mergeCell ref="D5:F5"/>
    <mergeCell ref="D32:F32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55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view="pageLayout" topLeftCell="A73" zoomScaleNormal="100" workbookViewId="0">
      <selection activeCell="A77" sqref="A77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465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9"/>
      <c r="B9" s="9"/>
      <c r="C9" s="9"/>
      <c r="D9" s="9"/>
      <c r="E9" s="9"/>
      <c r="F9" s="9"/>
      <c r="G9" s="9"/>
    </row>
    <row r="10" spans="1:7" x14ac:dyDescent="0.3">
      <c r="A10" s="10" t="s">
        <v>20</v>
      </c>
      <c r="B10" s="11"/>
      <c r="C10" s="33"/>
      <c r="D10" s="33"/>
      <c r="E10" s="33"/>
      <c r="F10" s="34"/>
      <c r="G10" s="34"/>
    </row>
    <row r="11" spans="1:7" x14ac:dyDescent="0.3">
      <c r="A11" s="11" t="s">
        <v>21</v>
      </c>
      <c r="B11" s="11"/>
      <c r="C11" s="33"/>
      <c r="D11" s="33"/>
      <c r="E11" s="33"/>
      <c r="F11" s="34"/>
      <c r="G11" s="34"/>
    </row>
    <row r="12" spans="1:7" x14ac:dyDescent="0.3">
      <c r="A12" s="11" t="s">
        <v>32</v>
      </c>
      <c r="B12" s="12" t="s">
        <v>23</v>
      </c>
      <c r="C12" s="38">
        <v>1619121</v>
      </c>
      <c r="D12" s="38">
        <v>882996</v>
      </c>
      <c r="E12" s="38">
        <f t="shared" ref="E12:E23" si="0">SUM(F12-D12)</f>
        <v>882996</v>
      </c>
      <c r="F12" s="13">
        <v>1765992</v>
      </c>
      <c r="G12" s="13">
        <v>2147976</v>
      </c>
    </row>
    <row r="13" spans="1:7" x14ac:dyDescent="0.3">
      <c r="A13" s="11" t="s">
        <v>24</v>
      </c>
      <c r="B13" s="12"/>
      <c r="C13" s="55"/>
      <c r="D13" s="55"/>
      <c r="E13" s="55"/>
      <c r="F13" s="13"/>
      <c r="G13" s="13"/>
    </row>
    <row r="14" spans="1:7" x14ac:dyDescent="0.3">
      <c r="A14" s="11" t="s">
        <v>33</v>
      </c>
      <c r="B14" s="12" t="s">
        <v>25</v>
      </c>
      <c r="C14" s="38">
        <v>105000</v>
      </c>
      <c r="D14" s="38">
        <v>70000</v>
      </c>
      <c r="E14" s="38">
        <f t="shared" si="0"/>
        <v>50000</v>
      </c>
      <c r="F14" s="13">
        <v>120000</v>
      </c>
      <c r="G14" s="13">
        <v>144000</v>
      </c>
    </row>
    <row r="15" spans="1:7" x14ac:dyDescent="0.3">
      <c r="A15" s="11" t="s">
        <v>34</v>
      </c>
      <c r="B15" s="12" t="s">
        <v>26</v>
      </c>
      <c r="C15" s="38">
        <v>81000</v>
      </c>
      <c r="D15" s="38">
        <v>40500</v>
      </c>
      <c r="E15" s="38">
        <f t="shared" si="0"/>
        <v>40500</v>
      </c>
      <c r="F15" s="13">
        <v>81000</v>
      </c>
      <c r="G15" s="13">
        <v>81000</v>
      </c>
    </row>
    <row r="16" spans="1:7" x14ac:dyDescent="0.3">
      <c r="A16" s="11" t="s">
        <v>35</v>
      </c>
      <c r="B16" s="12" t="s">
        <v>27</v>
      </c>
      <c r="C16" s="38">
        <v>81000</v>
      </c>
      <c r="D16" s="38">
        <v>40500</v>
      </c>
      <c r="E16" s="38">
        <f t="shared" si="0"/>
        <v>40500</v>
      </c>
      <c r="F16" s="13">
        <v>81000</v>
      </c>
      <c r="G16" s="13">
        <v>81000</v>
      </c>
    </row>
    <row r="17" spans="1:7" x14ac:dyDescent="0.3">
      <c r="A17" s="11" t="s">
        <v>36</v>
      </c>
      <c r="B17" s="12" t="s">
        <v>28</v>
      </c>
      <c r="C17" s="38">
        <v>30000</v>
      </c>
      <c r="D17" s="38">
        <v>30000</v>
      </c>
      <c r="E17" s="38"/>
      <c r="F17" s="13">
        <v>30000</v>
      </c>
      <c r="G17" s="13">
        <v>66000</v>
      </c>
    </row>
    <row r="18" spans="1:7" x14ac:dyDescent="0.3">
      <c r="A18" s="11" t="s">
        <v>217</v>
      </c>
      <c r="B18" s="12" t="s">
        <v>216</v>
      </c>
      <c r="C18" s="38">
        <v>25000</v>
      </c>
      <c r="D18" s="38"/>
      <c r="E18" s="38">
        <f t="shared" si="0"/>
        <v>25000</v>
      </c>
      <c r="F18" s="13">
        <v>25000</v>
      </c>
      <c r="G18" s="13">
        <v>30000</v>
      </c>
    </row>
    <row r="19" spans="1:7" x14ac:dyDescent="0.3">
      <c r="A19" s="11" t="s">
        <v>144</v>
      </c>
      <c r="B19" s="12" t="s">
        <v>145</v>
      </c>
      <c r="C19" s="13">
        <v>74800</v>
      </c>
      <c r="D19" s="13"/>
      <c r="E19" s="13"/>
      <c r="F19" s="13"/>
      <c r="G19" s="13"/>
    </row>
    <row r="20" spans="1:7" x14ac:dyDescent="0.3">
      <c r="A20" s="11" t="s">
        <v>388</v>
      </c>
      <c r="B20" s="12" t="s">
        <v>381</v>
      </c>
      <c r="C20" s="13"/>
      <c r="D20" s="13"/>
      <c r="E20" s="13">
        <f t="shared" si="0"/>
        <v>5000</v>
      </c>
      <c r="F20" s="13">
        <v>5000</v>
      </c>
      <c r="G20" s="13"/>
    </row>
    <row r="21" spans="1:7" x14ac:dyDescent="0.3">
      <c r="A21" s="47" t="s">
        <v>640</v>
      </c>
      <c r="B21" s="12" t="s">
        <v>641</v>
      </c>
      <c r="C21" s="13">
        <v>50927.34</v>
      </c>
      <c r="D21" s="13"/>
      <c r="E21" s="13"/>
      <c r="F21" s="13"/>
      <c r="G21" s="13"/>
    </row>
    <row r="22" spans="1:7" x14ac:dyDescent="0.3">
      <c r="A22" s="11" t="s">
        <v>38</v>
      </c>
      <c r="B22" s="12" t="s">
        <v>30</v>
      </c>
      <c r="C22" s="38">
        <v>142693</v>
      </c>
      <c r="D22" s="38"/>
      <c r="E22" s="38">
        <f>SUM(F22-D22)</f>
        <v>147166</v>
      </c>
      <c r="F22" s="13">
        <v>147166</v>
      </c>
      <c r="G22" s="13">
        <v>178998</v>
      </c>
    </row>
    <row r="23" spans="1:7" x14ac:dyDescent="0.3">
      <c r="A23" s="11" t="s">
        <v>37</v>
      </c>
      <c r="B23" s="12" t="s">
        <v>29</v>
      </c>
      <c r="C23" s="38">
        <v>25000</v>
      </c>
      <c r="D23" s="38"/>
      <c r="E23" s="38">
        <f t="shared" si="0"/>
        <v>25000</v>
      </c>
      <c r="F23" s="13">
        <v>25000</v>
      </c>
      <c r="G23" s="13">
        <v>30000</v>
      </c>
    </row>
    <row r="24" spans="1:7" x14ac:dyDescent="0.3">
      <c r="A24" s="11" t="s">
        <v>39</v>
      </c>
      <c r="B24" s="12" t="s">
        <v>143</v>
      </c>
      <c r="C24" s="38">
        <v>105415</v>
      </c>
      <c r="D24" s="38">
        <v>147166</v>
      </c>
      <c r="E24" s="38"/>
      <c r="F24" s="13">
        <v>147166</v>
      </c>
      <c r="G24" s="13">
        <v>178998</v>
      </c>
    </row>
    <row r="25" spans="1:7" x14ac:dyDescent="0.3">
      <c r="A25" s="11" t="s">
        <v>31</v>
      </c>
      <c r="B25" s="12"/>
      <c r="C25" s="38"/>
      <c r="D25" s="38"/>
      <c r="E25" s="55"/>
      <c r="F25" s="13"/>
      <c r="G25" s="13"/>
    </row>
    <row r="26" spans="1:7" x14ac:dyDescent="0.3">
      <c r="A26" s="11" t="s">
        <v>40</v>
      </c>
      <c r="B26" s="12" t="s">
        <v>41</v>
      </c>
      <c r="C26" s="38">
        <v>194294.52</v>
      </c>
      <c r="D26" s="56">
        <v>105959.52</v>
      </c>
      <c r="E26" s="38">
        <f t="shared" ref="E26:E29" si="1">SUM(F26-D26)</f>
        <v>105960.48</v>
      </c>
      <c r="F26" s="13">
        <v>211920</v>
      </c>
      <c r="G26" s="13">
        <v>257758</v>
      </c>
    </row>
    <row r="27" spans="1:7" x14ac:dyDescent="0.3">
      <c r="A27" s="11" t="s">
        <v>252</v>
      </c>
      <c r="B27" s="12" t="s">
        <v>42</v>
      </c>
      <c r="C27" s="38">
        <v>5400</v>
      </c>
      <c r="D27" s="56">
        <v>3000</v>
      </c>
      <c r="E27" s="38">
        <f t="shared" si="1"/>
        <v>3000</v>
      </c>
      <c r="F27" s="13">
        <v>6000</v>
      </c>
      <c r="G27" s="13">
        <v>7200</v>
      </c>
    </row>
    <row r="28" spans="1:7" x14ac:dyDescent="0.3">
      <c r="A28" s="11" t="s">
        <v>253</v>
      </c>
      <c r="B28" s="12" t="s">
        <v>43</v>
      </c>
      <c r="C28" s="38">
        <v>21304.77</v>
      </c>
      <c r="D28" s="56">
        <v>11618.82</v>
      </c>
      <c r="E28" s="38">
        <f t="shared" si="1"/>
        <v>17595.18</v>
      </c>
      <c r="F28" s="13">
        <v>29214</v>
      </c>
      <c r="G28" s="13">
        <v>43120</v>
      </c>
    </row>
    <row r="29" spans="1:7" x14ac:dyDescent="0.3">
      <c r="A29" s="11" t="s">
        <v>44</v>
      </c>
      <c r="B29" s="12" t="s">
        <v>45</v>
      </c>
      <c r="C29" s="38">
        <v>5400</v>
      </c>
      <c r="D29" s="56">
        <v>3000</v>
      </c>
      <c r="E29" s="38">
        <f t="shared" si="1"/>
        <v>3000</v>
      </c>
      <c r="F29" s="13">
        <v>6000</v>
      </c>
      <c r="G29" s="13">
        <v>7200</v>
      </c>
    </row>
    <row r="30" spans="1:7" x14ac:dyDescent="0.3">
      <c r="A30" s="11" t="s">
        <v>52</v>
      </c>
      <c r="B30" s="12" t="s">
        <v>53</v>
      </c>
      <c r="C30" s="56">
        <v>3600</v>
      </c>
      <c r="D30" s="56"/>
      <c r="E30" s="38">
        <f>SUM(F30-D30)</f>
        <v>32500</v>
      </c>
      <c r="F30" s="13">
        <v>32500</v>
      </c>
      <c r="G30" s="13">
        <v>32500</v>
      </c>
    </row>
    <row r="31" spans="1:7" x14ac:dyDescent="0.3">
      <c r="A31" s="15" t="s">
        <v>54</v>
      </c>
      <c r="B31" s="16" t="s">
        <v>55</v>
      </c>
      <c r="C31" s="57">
        <v>27482.16</v>
      </c>
      <c r="D31" s="57"/>
      <c r="E31" s="43">
        <f>SUM(F31-D31)</f>
        <v>37290</v>
      </c>
      <c r="F31" s="30">
        <v>37290</v>
      </c>
      <c r="G31" s="30">
        <v>37290</v>
      </c>
    </row>
    <row r="32" spans="1:7" x14ac:dyDescent="0.3">
      <c r="A32" s="3"/>
      <c r="B32" s="3"/>
      <c r="C32" s="3"/>
      <c r="D32" s="163" t="s">
        <v>9</v>
      </c>
      <c r="E32" s="164"/>
      <c r="F32" s="165"/>
      <c r="G32" s="4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33"/>
      <c r="B36" s="33"/>
      <c r="C36" s="33"/>
      <c r="D36" s="33"/>
      <c r="E36" s="33"/>
      <c r="F36" s="34"/>
      <c r="G36" s="34"/>
    </row>
    <row r="37" spans="1:7" x14ac:dyDescent="0.3">
      <c r="A37" s="10" t="s">
        <v>49</v>
      </c>
      <c r="B37" s="11"/>
      <c r="C37" s="56"/>
      <c r="D37" s="56"/>
      <c r="E37" s="11"/>
      <c r="F37" s="13"/>
      <c r="G37" s="13"/>
    </row>
    <row r="38" spans="1:7" x14ac:dyDescent="0.3">
      <c r="A38" s="11" t="s">
        <v>281</v>
      </c>
      <c r="B38" s="12" t="s">
        <v>51</v>
      </c>
      <c r="C38" s="56">
        <v>30310</v>
      </c>
      <c r="D38" s="56">
        <v>606</v>
      </c>
      <c r="E38" s="38">
        <f>SUM(F38-D38)</f>
        <v>24394</v>
      </c>
      <c r="F38" s="13">
        <v>25000</v>
      </c>
      <c r="G38" s="13">
        <v>25000</v>
      </c>
    </row>
    <row r="39" spans="1:7" x14ac:dyDescent="0.3">
      <c r="A39" s="11" t="s">
        <v>282</v>
      </c>
      <c r="B39" s="12" t="s">
        <v>81</v>
      </c>
      <c r="C39" s="56">
        <v>22648</v>
      </c>
      <c r="D39" s="56">
        <v>15087.24</v>
      </c>
      <c r="E39" s="38">
        <f>SUM(F39-D39)</f>
        <v>15372.76</v>
      </c>
      <c r="F39" s="13">
        <v>30460</v>
      </c>
      <c r="G39" s="13">
        <v>30460</v>
      </c>
    </row>
    <row r="40" spans="1:7" x14ac:dyDescent="0.3">
      <c r="A40" s="11" t="s">
        <v>56</v>
      </c>
      <c r="B40" s="12" t="s">
        <v>57</v>
      </c>
      <c r="C40" s="13">
        <v>11655</v>
      </c>
      <c r="D40" s="13">
        <v>5980</v>
      </c>
      <c r="E40" s="38">
        <f t="shared" ref="E40:E42" si="2">SUM(F40-D40)</f>
        <v>6020</v>
      </c>
      <c r="F40" s="13">
        <v>12000</v>
      </c>
      <c r="G40" s="13">
        <v>12000</v>
      </c>
    </row>
    <row r="41" spans="1:7" x14ac:dyDescent="0.3">
      <c r="A41" s="11" t="s">
        <v>275</v>
      </c>
      <c r="B41" s="12" t="s">
        <v>174</v>
      </c>
      <c r="C41" s="13"/>
      <c r="D41" s="13">
        <v>2400</v>
      </c>
      <c r="E41" s="38">
        <f t="shared" si="2"/>
        <v>32600</v>
      </c>
      <c r="F41" s="13">
        <v>35000</v>
      </c>
      <c r="G41" s="13">
        <v>35000</v>
      </c>
    </row>
    <row r="42" spans="1:7" x14ac:dyDescent="0.3">
      <c r="A42" s="11" t="s">
        <v>271</v>
      </c>
      <c r="B42" s="12" t="s">
        <v>86</v>
      </c>
      <c r="C42" s="13"/>
      <c r="D42" s="13">
        <v>3642</v>
      </c>
      <c r="E42" s="38">
        <f t="shared" si="2"/>
        <v>11358</v>
      </c>
      <c r="F42" s="13">
        <v>15000</v>
      </c>
      <c r="G42" s="13">
        <v>15000</v>
      </c>
    </row>
    <row r="43" spans="1:7" x14ac:dyDescent="0.3">
      <c r="A43" s="11"/>
      <c r="B43" s="12"/>
      <c r="C43" s="13"/>
      <c r="D43" s="13"/>
      <c r="E43" s="38"/>
      <c r="F43" s="13"/>
      <c r="G43" s="13"/>
    </row>
    <row r="44" spans="1:7" x14ac:dyDescent="0.3">
      <c r="A44" s="10" t="s">
        <v>267</v>
      </c>
      <c r="B44" s="12"/>
      <c r="C44" s="13"/>
      <c r="D44" s="13"/>
      <c r="E44" s="13"/>
      <c r="F44" s="13"/>
      <c r="G44" s="13"/>
    </row>
    <row r="45" spans="1:7" x14ac:dyDescent="0.3">
      <c r="A45" s="28" t="s">
        <v>237</v>
      </c>
      <c r="B45" s="12" t="s">
        <v>78</v>
      </c>
      <c r="C45" s="13"/>
      <c r="D45" s="13"/>
      <c r="E45" s="13"/>
      <c r="F45" s="13"/>
      <c r="G45" s="13"/>
    </row>
    <row r="46" spans="1:7" x14ac:dyDescent="0.3">
      <c r="A46" s="47" t="s">
        <v>700</v>
      </c>
      <c r="B46" s="12"/>
      <c r="C46" s="13"/>
      <c r="D46" s="13"/>
      <c r="E46" s="38"/>
      <c r="F46" s="13"/>
      <c r="G46" s="13">
        <v>7000</v>
      </c>
    </row>
    <row r="47" spans="1:7" x14ac:dyDescent="0.3">
      <c r="A47" s="28" t="s">
        <v>223</v>
      </c>
      <c r="B47" s="12" t="s">
        <v>62</v>
      </c>
      <c r="C47" s="13"/>
      <c r="D47" s="13"/>
      <c r="E47" s="38"/>
      <c r="F47" s="13"/>
      <c r="G47" s="13"/>
    </row>
    <row r="48" spans="1:7" x14ac:dyDescent="0.3">
      <c r="A48" s="47" t="s">
        <v>647</v>
      </c>
      <c r="B48" s="12"/>
      <c r="C48" s="13">
        <v>12000</v>
      </c>
      <c r="D48" s="13"/>
      <c r="E48" s="38"/>
      <c r="F48" s="13"/>
      <c r="G48" s="13"/>
    </row>
    <row r="49" spans="1:7" x14ac:dyDescent="0.3">
      <c r="A49" s="11"/>
      <c r="B49" s="12"/>
      <c r="C49" s="11"/>
      <c r="D49" s="13"/>
      <c r="E49" s="38"/>
      <c r="F49" s="13"/>
      <c r="G49" s="13"/>
    </row>
    <row r="50" spans="1:7" x14ac:dyDescent="0.3">
      <c r="A50" s="10" t="s">
        <v>109</v>
      </c>
      <c r="B50" s="12"/>
      <c r="C50" s="11"/>
      <c r="D50" s="13"/>
      <c r="E50" s="38"/>
      <c r="F50" s="13"/>
      <c r="G50" s="13"/>
    </row>
    <row r="51" spans="1:7" x14ac:dyDescent="0.3">
      <c r="A51" s="10" t="s">
        <v>192</v>
      </c>
      <c r="B51" s="12"/>
      <c r="C51" s="11"/>
      <c r="D51" s="13"/>
      <c r="E51" s="38"/>
      <c r="F51" s="13"/>
      <c r="G51" s="13"/>
    </row>
    <row r="52" spans="1:7" x14ac:dyDescent="0.3">
      <c r="A52" s="10" t="s">
        <v>283</v>
      </c>
      <c r="B52" s="12"/>
      <c r="C52" s="11"/>
      <c r="D52" s="13"/>
      <c r="E52" s="38"/>
      <c r="F52" s="13"/>
      <c r="G52" s="13"/>
    </row>
    <row r="53" spans="1:7" x14ac:dyDescent="0.3">
      <c r="A53" s="11" t="s">
        <v>186</v>
      </c>
      <c r="B53" s="12" t="s">
        <v>184</v>
      </c>
      <c r="C53" s="13">
        <v>402660.2</v>
      </c>
      <c r="D53" s="13">
        <v>226399.97</v>
      </c>
      <c r="E53" s="38">
        <f>SUM(F53-D53)</f>
        <v>425305.03</v>
      </c>
      <c r="F53" s="13">
        <v>651705</v>
      </c>
      <c r="G53" s="13">
        <v>833511</v>
      </c>
    </row>
    <row r="54" spans="1:7" x14ac:dyDescent="0.3">
      <c r="A54" s="28" t="s">
        <v>370</v>
      </c>
      <c r="B54" s="12"/>
      <c r="C54" s="11"/>
      <c r="D54" s="13"/>
      <c r="E54" s="38"/>
      <c r="F54" s="13"/>
      <c r="G54" s="13"/>
    </row>
    <row r="55" spans="1:7" x14ac:dyDescent="0.3">
      <c r="A55" s="11" t="s">
        <v>281</v>
      </c>
      <c r="B55" s="12" t="s">
        <v>51</v>
      </c>
      <c r="C55" s="13">
        <v>64796</v>
      </c>
      <c r="D55" s="13">
        <v>4532</v>
      </c>
      <c r="E55" s="38">
        <f t="shared" ref="E55:E71" si="3">SUM(F55-D55)</f>
        <v>35468</v>
      </c>
      <c r="F55" s="13">
        <v>40000</v>
      </c>
      <c r="G55" s="13">
        <v>40000</v>
      </c>
    </row>
    <row r="56" spans="1:7" x14ac:dyDescent="0.3">
      <c r="A56" s="11" t="s">
        <v>52</v>
      </c>
      <c r="B56" s="12" t="s">
        <v>53</v>
      </c>
      <c r="C56" s="13"/>
      <c r="D56" s="13"/>
      <c r="E56" s="38">
        <f t="shared" si="3"/>
        <v>20000</v>
      </c>
      <c r="F56" s="13">
        <v>20000</v>
      </c>
      <c r="G56" s="13">
        <v>20000</v>
      </c>
    </row>
    <row r="57" spans="1:7" x14ac:dyDescent="0.3">
      <c r="A57" s="11" t="s">
        <v>54</v>
      </c>
      <c r="B57" s="12" t="s">
        <v>55</v>
      </c>
      <c r="C57" s="13">
        <v>28088.560000000001</v>
      </c>
      <c r="D57" s="13"/>
      <c r="E57" s="38">
        <f t="shared" si="3"/>
        <v>40000</v>
      </c>
      <c r="F57" s="13">
        <v>40000</v>
      </c>
      <c r="G57" s="13">
        <v>40000</v>
      </c>
    </row>
    <row r="58" spans="1:7" x14ac:dyDescent="0.3">
      <c r="A58" s="11" t="s">
        <v>371</v>
      </c>
      <c r="B58" s="12" t="s">
        <v>148</v>
      </c>
      <c r="C58" s="13">
        <v>241294.7</v>
      </c>
      <c r="D58" s="13">
        <v>141036.5</v>
      </c>
      <c r="E58" s="38">
        <f t="shared" si="3"/>
        <v>129963.5</v>
      </c>
      <c r="F58" s="13">
        <v>271000</v>
      </c>
      <c r="G58" s="19">
        <v>271000</v>
      </c>
    </row>
    <row r="59" spans="1:7" x14ac:dyDescent="0.3">
      <c r="A59" s="11" t="s">
        <v>368</v>
      </c>
      <c r="B59" s="12" t="s">
        <v>119</v>
      </c>
      <c r="C59" s="13">
        <v>121600</v>
      </c>
      <c r="D59" s="13"/>
      <c r="E59" s="38">
        <f>SUM(F59-D59)</f>
        <v>122500</v>
      </c>
      <c r="F59" s="13">
        <v>122500</v>
      </c>
      <c r="G59" s="13">
        <v>122500</v>
      </c>
    </row>
    <row r="60" spans="1:7" x14ac:dyDescent="0.3">
      <c r="A60" s="11" t="s">
        <v>56</v>
      </c>
      <c r="B60" s="12" t="s">
        <v>57</v>
      </c>
      <c r="C60" s="13">
        <v>11100</v>
      </c>
      <c r="D60" s="13">
        <v>5960</v>
      </c>
      <c r="E60" s="38">
        <f>SUM(F60-D60)</f>
        <v>6040</v>
      </c>
      <c r="F60" s="13">
        <v>12000</v>
      </c>
      <c r="G60" s="13">
        <v>12000</v>
      </c>
    </row>
    <row r="61" spans="1:7" x14ac:dyDescent="0.3">
      <c r="A61" s="11" t="s">
        <v>186</v>
      </c>
      <c r="B61" s="12" t="s">
        <v>184</v>
      </c>
      <c r="C61" s="13">
        <v>2566058.46</v>
      </c>
      <c r="D61" s="13">
        <v>1097200.83</v>
      </c>
      <c r="E61" s="38">
        <f>SUM(F61-D61)</f>
        <v>1621832.17</v>
      </c>
      <c r="F61" s="13">
        <v>2719033</v>
      </c>
      <c r="G61" s="13">
        <v>3421979</v>
      </c>
    </row>
    <row r="62" spans="1:7" x14ac:dyDescent="0.3">
      <c r="A62" s="15"/>
      <c r="B62" s="16"/>
      <c r="C62" s="17"/>
      <c r="D62" s="141"/>
      <c r="E62" s="142"/>
      <c r="F62" s="30"/>
      <c r="G62" s="30"/>
    </row>
    <row r="63" spans="1:7" x14ac:dyDescent="0.3">
      <c r="A63" s="3"/>
      <c r="B63" s="3"/>
      <c r="C63" s="3"/>
      <c r="D63" s="163" t="s">
        <v>9</v>
      </c>
      <c r="E63" s="164"/>
      <c r="F63" s="165"/>
      <c r="G63" s="4"/>
    </row>
    <row r="64" spans="1:7" x14ac:dyDescent="0.3">
      <c r="A64" s="5" t="s">
        <v>2</v>
      </c>
      <c r="B64" s="5" t="s">
        <v>4</v>
      </c>
      <c r="C64" s="5" t="s">
        <v>6</v>
      </c>
      <c r="D64" s="5" t="s">
        <v>10</v>
      </c>
      <c r="E64" s="5" t="s">
        <v>12</v>
      </c>
      <c r="F64" s="6" t="s">
        <v>14</v>
      </c>
      <c r="G64" s="6" t="s">
        <v>15</v>
      </c>
    </row>
    <row r="65" spans="1:7" x14ac:dyDescent="0.3">
      <c r="A65" s="5"/>
      <c r="B65" s="5"/>
      <c r="C65" s="5" t="s">
        <v>7</v>
      </c>
      <c r="D65" s="5" t="s">
        <v>7</v>
      </c>
      <c r="E65" s="5" t="s">
        <v>13</v>
      </c>
      <c r="F65" s="6"/>
      <c r="G65" s="6" t="s">
        <v>16</v>
      </c>
    </row>
    <row r="66" spans="1:7" x14ac:dyDescent="0.3">
      <c r="A66" s="7" t="s">
        <v>3</v>
      </c>
      <c r="B66" s="7" t="s">
        <v>5</v>
      </c>
      <c r="C66" s="7" t="s">
        <v>8</v>
      </c>
      <c r="D66" s="7" t="s">
        <v>11</v>
      </c>
      <c r="E66" s="7" t="s">
        <v>17</v>
      </c>
      <c r="F66" s="8" t="s">
        <v>18</v>
      </c>
      <c r="G66" s="8" t="s">
        <v>19</v>
      </c>
    </row>
    <row r="67" spans="1:7" x14ac:dyDescent="0.3">
      <c r="A67" s="33"/>
      <c r="B67" s="33"/>
      <c r="C67" s="33"/>
      <c r="D67" s="33"/>
      <c r="E67" s="33"/>
      <c r="F67" s="34"/>
      <c r="G67" s="34"/>
    </row>
    <row r="68" spans="1:7" x14ac:dyDescent="0.3">
      <c r="A68" s="11" t="s">
        <v>275</v>
      </c>
      <c r="B68" s="12" t="s">
        <v>84</v>
      </c>
      <c r="C68" s="13">
        <v>8170</v>
      </c>
      <c r="D68" s="13">
        <v>1400</v>
      </c>
      <c r="E68" s="38">
        <f t="shared" si="3"/>
        <v>4600</v>
      </c>
      <c r="F68" s="13">
        <v>6000</v>
      </c>
      <c r="G68" s="13">
        <v>6000</v>
      </c>
    </row>
    <row r="69" spans="1:7" x14ac:dyDescent="0.3">
      <c r="A69" s="11" t="s">
        <v>492</v>
      </c>
      <c r="B69" s="12" t="s">
        <v>84</v>
      </c>
      <c r="C69" s="13"/>
      <c r="D69" s="13"/>
      <c r="E69" s="38">
        <f t="shared" ref="E69" si="4">SUM(F69-D69)</f>
        <v>15000</v>
      </c>
      <c r="F69" s="13">
        <v>15000</v>
      </c>
      <c r="G69" s="13">
        <v>15000</v>
      </c>
    </row>
    <row r="70" spans="1:7" x14ac:dyDescent="0.3">
      <c r="A70" s="11" t="s">
        <v>493</v>
      </c>
      <c r="B70" s="12" t="s">
        <v>84</v>
      </c>
      <c r="C70" s="13"/>
      <c r="D70" s="13"/>
      <c r="E70" s="38">
        <f t="shared" si="3"/>
        <v>6000</v>
      </c>
      <c r="F70" s="13">
        <v>6000</v>
      </c>
      <c r="G70" s="13">
        <v>6000</v>
      </c>
    </row>
    <row r="71" spans="1:7" x14ac:dyDescent="0.3">
      <c r="A71" s="11" t="s">
        <v>271</v>
      </c>
      <c r="B71" s="12" t="s">
        <v>86</v>
      </c>
      <c r="C71" s="13"/>
      <c r="D71" s="13"/>
      <c r="E71" s="38">
        <f t="shared" si="3"/>
        <v>8000</v>
      </c>
      <c r="F71" s="13">
        <v>8000</v>
      </c>
      <c r="G71" s="13">
        <v>8000</v>
      </c>
    </row>
    <row r="72" spans="1:7" x14ac:dyDescent="0.3">
      <c r="A72" s="11" t="s">
        <v>196</v>
      </c>
      <c r="B72" s="12" t="s">
        <v>103</v>
      </c>
      <c r="C72" s="13">
        <v>18240</v>
      </c>
      <c r="D72" s="13"/>
      <c r="E72" s="38"/>
      <c r="F72" s="13"/>
      <c r="G72" s="13"/>
    </row>
    <row r="73" spans="1:7" x14ac:dyDescent="0.3">
      <c r="A73" s="28" t="s">
        <v>476</v>
      </c>
      <c r="B73" s="12"/>
      <c r="C73" s="11"/>
      <c r="D73" s="13"/>
      <c r="E73" s="38"/>
      <c r="F73" s="13"/>
      <c r="G73" s="13"/>
    </row>
    <row r="74" spans="1:7" x14ac:dyDescent="0.3">
      <c r="A74" s="11" t="s">
        <v>196</v>
      </c>
      <c r="B74" s="12" t="s">
        <v>103</v>
      </c>
      <c r="C74" s="13">
        <v>4633257.2</v>
      </c>
      <c r="D74" s="13">
        <v>499940</v>
      </c>
      <c r="E74" s="38">
        <f t="shared" ref="E74" si="5">SUM(F74-D74)</f>
        <v>2500060</v>
      </c>
      <c r="F74" s="13">
        <v>3000000</v>
      </c>
      <c r="G74" s="13"/>
    </row>
    <row r="75" spans="1:7" x14ac:dyDescent="0.3">
      <c r="A75" s="11"/>
      <c r="B75" s="12"/>
      <c r="C75" s="11"/>
      <c r="D75" s="11"/>
      <c r="E75" s="11"/>
      <c r="F75" s="11"/>
      <c r="G75" s="11"/>
    </row>
    <row r="76" spans="1:7" x14ac:dyDescent="0.3">
      <c r="A76" s="20" t="s">
        <v>63</v>
      </c>
      <c r="B76" s="20"/>
      <c r="C76" s="21">
        <f>SUM(C12:C42)+SUM(C44:C75)</f>
        <v>10769315.91</v>
      </c>
      <c r="D76" s="21">
        <f>SUM(D12:D42)+SUM(D44:D75)</f>
        <v>3338924.88</v>
      </c>
      <c r="E76" s="21">
        <f>SUM(E12:E42)+SUM(E44:E75)</f>
        <v>6440021.1200000001</v>
      </c>
      <c r="F76" s="21">
        <f>SUM(F12:F42)+SUM(F44:F75)</f>
        <v>9778946</v>
      </c>
      <c r="G76" s="21">
        <f>SUM(G12:G42)+SUM(G44:G75)</f>
        <v>8243490</v>
      </c>
    </row>
    <row r="77" spans="1:7" x14ac:dyDescent="0.3">
      <c r="A77" s="1" t="s">
        <v>823</v>
      </c>
    </row>
    <row r="79" spans="1:7" x14ac:dyDescent="0.3">
      <c r="A79" s="1" t="s">
        <v>64</v>
      </c>
      <c r="B79" s="1" t="s">
        <v>66</v>
      </c>
      <c r="E79" s="1" t="s">
        <v>69</v>
      </c>
    </row>
    <row r="82" spans="1:7" x14ac:dyDescent="0.3">
      <c r="A82" s="22" t="s">
        <v>250</v>
      </c>
      <c r="B82" s="53"/>
      <c r="C82" s="161" t="s">
        <v>67</v>
      </c>
      <c r="D82" s="161"/>
      <c r="F82" s="161" t="s">
        <v>70</v>
      </c>
      <c r="G82" s="161"/>
    </row>
    <row r="83" spans="1:7" x14ac:dyDescent="0.3">
      <c r="A83" s="100" t="s">
        <v>466</v>
      </c>
      <c r="B83" s="54"/>
      <c r="C83" s="166" t="s">
        <v>68</v>
      </c>
      <c r="D83" s="166"/>
      <c r="F83" s="166" t="s">
        <v>71</v>
      </c>
      <c r="G83" s="166"/>
    </row>
  </sheetData>
  <mergeCells count="9">
    <mergeCell ref="C83:D83"/>
    <mergeCell ref="F83:G83"/>
    <mergeCell ref="A1:G1"/>
    <mergeCell ref="A2:G2"/>
    <mergeCell ref="D5:F5"/>
    <mergeCell ref="D32:F32"/>
    <mergeCell ref="C82:D82"/>
    <mergeCell ref="F82:G82"/>
    <mergeCell ref="D63:F63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&amp;C&amp;"Arial,Regular"&amp;9 190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view="pageLayout" topLeftCell="A142" zoomScaleNormal="100" workbookViewId="0">
      <selection activeCell="A149" sqref="A149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137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33"/>
      <c r="B9" s="33"/>
      <c r="C9" s="33"/>
      <c r="D9" s="33"/>
      <c r="E9" s="33"/>
      <c r="F9" s="34"/>
      <c r="G9" s="34"/>
    </row>
    <row r="10" spans="1:7" x14ac:dyDescent="0.3">
      <c r="A10" s="10" t="s">
        <v>20</v>
      </c>
      <c r="B10" s="11"/>
      <c r="C10" s="11"/>
      <c r="D10" s="11"/>
      <c r="E10" s="11"/>
      <c r="F10" s="11"/>
      <c r="G10" s="11"/>
    </row>
    <row r="11" spans="1:7" x14ac:dyDescent="0.3">
      <c r="A11" s="11" t="s">
        <v>21</v>
      </c>
      <c r="B11" s="11"/>
      <c r="C11" s="11"/>
      <c r="D11" s="11"/>
      <c r="E11" s="11"/>
      <c r="F11" s="11"/>
      <c r="G11" s="11"/>
    </row>
    <row r="12" spans="1:7" x14ac:dyDescent="0.3">
      <c r="A12" s="11" t="s">
        <v>32</v>
      </c>
      <c r="B12" s="12" t="s">
        <v>23</v>
      </c>
      <c r="C12" s="13">
        <v>6550370.5099999998</v>
      </c>
      <c r="D12" s="13">
        <v>3456194.35</v>
      </c>
      <c r="E12" s="13">
        <f>SUM(F12-D12)</f>
        <v>4064676.65</v>
      </c>
      <c r="F12" s="13">
        <v>7520871</v>
      </c>
      <c r="G12" s="13">
        <v>7628712</v>
      </c>
    </row>
    <row r="13" spans="1:7" x14ac:dyDescent="0.3">
      <c r="A13" s="11" t="s">
        <v>24</v>
      </c>
      <c r="B13" s="12"/>
      <c r="C13" s="13"/>
      <c r="D13" s="13"/>
      <c r="E13" s="13"/>
      <c r="F13" s="13"/>
      <c r="G13" s="13"/>
    </row>
    <row r="14" spans="1:7" x14ac:dyDescent="0.3">
      <c r="A14" s="11" t="s">
        <v>33</v>
      </c>
      <c r="B14" s="12" t="s">
        <v>25</v>
      </c>
      <c r="C14" s="13">
        <v>422000</v>
      </c>
      <c r="D14" s="13">
        <v>246500</v>
      </c>
      <c r="E14" s="13">
        <f t="shared" ref="E14:E26" si="0">SUM(F14-D14)</f>
        <v>251500</v>
      </c>
      <c r="F14" s="13">
        <v>498000</v>
      </c>
      <c r="G14" s="13">
        <v>480000</v>
      </c>
    </row>
    <row r="15" spans="1:7" x14ac:dyDescent="0.3">
      <c r="A15" s="11" t="s">
        <v>34</v>
      </c>
      <c r="B15" s="12" t="s">
        <v>26</v>
      </c>
      <c r="C15" s="13">
        <v>135000</v>
      </c>
      <c r="D15" s="13">
        <v>67500</v>
      </c>
      <c r="E15" s="13">
        <f t="shared" si="0"/>
        <v>67500</v>
      </c>
      <c r="F15" s="13">
        <v>135000</v>
      </c>
      <c r="G15" s="13">
        <v>135000</v>
      </c>
    </row>
    <row r="16" spans="1:7" x14ac:dyDescent="0.3">
      <c r="A16" s="11" t="s">
        <v>35</v>
      </c>
      <c r="B16" s="12" t="s">
        <v>27</v>
      </c>
      <c r="C16" s="13">
        <v>135000</v>
      </c>
      <c r="D16" s="13">
        <v>67500</v>
      </c>
      <c r="E16" s="13">
        <f t="shared" si="0"/>
        <v>67500</v>
      </c>
      <c r="F16" s="13">
        <v>135000</v>
      </c>
      <c r="G16" s="13">
        <v>135000</v>
      </c>
    </row>
    <row r="17" spans="1:7" x14ac:dyDescent="0.3">
      <c r="A17" s="11" t="s">
        <v>36</v>
      </c>
      <c r="B17" s="12" t="s">
        <v>28</v>
      </c>
      <c r="C17" s="13">
        <v>108000</v>
      </c>
      <c r="D17" s="13">
        <v>108000</v>
      </c>
      <c r="E17" s="13">
        <f t="shared" si="0"/>
        <v>18000</v>
      </c>
      <c r="F17" s="13">
        <v>126000</v>
      </c>
      <c r="G17" s="13">
        <v>120000</v>
      </c>
    </row>
    <row r="18" spans="1:7" x14ac:dyDescent="0.3">
      <c r="A18" s="11" t="s">
        <v>138</v>
      </c>
      <c r="B18" s="12" t="s">
        <v>139</v>
      </c>
      <c r="C18" s="13">
        <v>294938.99</v>
      </c>
      <c r="D18" s="13">
        <v>128464.14</v>
      </c>
      <c r="E18" s="13">
        <f t="shared" si="0"/>
        <v>245035.86</v>
      </c>
      <c r="F18" s="13">
        <v>373500</v>
      </c>
      <c r="G18" s="13">
        <v>378000</v>
      </c>
    </row>
    <row r="19" spans="1:7" x14ac:dyDescent="0.3">
      <c r="A19" s="11" t="s">
        <v>140</v>
      </c>
      <c r="B19" s="12" t="s">
        <v>141</v>
      </c>
      <c r="C19" s="13">
        <v>29494.31</v>
      </c>
      <c r="D19" s="13">
        <v>12846.53</v>
      </c>
      <c r="E19" s="13">
        <f t="shared" si="0"/>
        <v>24503.47</v>
      </c>
      <c r="F19" s="13">
        <v>37350</v>
      </c>
      <c r="G19" s="13">
        <v>37800</v>
      </c>
    </row>
    <row r="20" spans="1:7" x14ac:dyDescent="0.3">
      <c r="A20" s="11" t="s">
        <v>217</v>
      </c>
      <c r="B20" s="12" t="s">
        <v>216</v>
      </c>
      <c r="C20" s="13">
        <v>87500</v>
      </c>
      <c r="D20" s="13"/>
      <c r="E20" s="13">
        <f t="shared" si="0"/>
        <v>105000</v>
      </c>
      <c r="F20" s="13">
        <v>105000</v>
      </c>
      <c r="G20" s="13">
        <v>100000</v>
      </c>
    </row>
    <row r="21" spans="1:7" x14ac:dyDescent="0.3">
      <c r="A21" s="11" t="s">
        <v>144</v>
      </c>
      <c r="B21" s="12" t="s">
        <v>145</v>
      </c>
      <c r="C21" s="13">
        <v>1485651.54</v>
      </c>
      <c r="D21" s="13">
        <v>600043.71</v>
      </c>
      <c r="E21" s="13">
        <f t="shared" si="0"/>
        <v>1355162.29</v>
      </c>
      <c r="F21" s="13">
        <v>1955206</v>
      </c>
      <c r="G21" s="13">
        <v>1907178</v>
      </c>
    </row>
    <row r="22" spans="1:7" x14ac:dyDescent="0.3">
      <c r="A22" s="11" t="s">
        <v>388</v>
      </c>
      <c r="B22" s="12" t="s">
        <v>381</v>
      </c>
      <c r="C22" s="13"/>
      <c r="D22" s="13">
        <v>5000</v>
      </c>
      <c r="E22" s="13"/>
      <c r="F22" s="13">
        <v>5000</v>
      </c>
      <c r="G22" s="13"/>
    </row>
    <row r="23" spans="1:7" x14ac:dyDescent="0.3">
      <c r="A23" s="47" t="s">
        <v>640</v>
      </c>
      <c r="B23" s="12" t="s">
        <v>641</v>
      </c>
      <c r="C23" s="13">
        <v>20687.68</v>
      </c>
      <c r="D23" s="13"/>
      <c r="E23" s="13"/>
      <c r="F23" s="13"/>
      <c r="G23" s="13"/>
    </row>
    <row r="24" spans="1:7" x14ac:dyDescent="0.3">
      <c r="A24" s="11" t="s">
        <v>38</v>
      </c>
      <c r="B24" s="12" t="s">
        <v>30</v>
      </c>
      <c r="C24" s="13">
        <v>536688</v>
      </c>
      <c r="D24" s="13"/>
      <c r="E24" s="13">
        <f>SUM(F24-D24)</f>
        <v>635133</v>
      </c>
      <c r="F24" s="13">
        <v>635133</v>
      </c>
      <c r="G24" s="13">
        <v>635726</v>
      </c>
    </row>
    <row r="25" spans="1:7" x14ac:dyDescent="0.3">
      <c r="A25" s="11" t="s">
        <v>37</v>
      </c>
      <c r="B25" s="12" t="s">
        <v>29</v>
      </c>
      <c r="C25" s="13">
        <v>86500</v>
      </c>
      <c r="D25" s="13"/>
      <c r="E25" s="13">
        <f t="shared" si="0"/>
        <v>105000</v>
      </c>
      <c r="F25" s="13">
        <v>105000</v>
      </c>
      <c r="G25" s="13">
        <v>100000</v>
      </c>
    </row>
    <row r="26" spans="1:7" x14ac:dyDescent="0.3">
      <c r="A26" s="11" t="s">
        <v>39</v>
      </c>
      <c r="B26" s="12" t="s">
        <v>143</v>
      </c>
      <c r="C26" s="13">
        <v>533812</v>
      </c>
      <c r="D26" s="13">
        <v>581141</v>
      </c>
      <c r="E26" s="13">
        <f t="shared" si="0"/>
        <v>53992</v>
      </c>
      <c r="F26" s="13">
        <v>635133</v>
      </c>
      <c r="G26" s="13">
        <v>635726</v>
      </c>
    </row>
    <row r="27" spans="1:7" x14ac:dyDescent="0.3">
      <c r="A27" s="11" t="s">
        <v>142</v>
      </c>
      <c r="B27" s="12" t="s">
        <v>143</v>
      </c>
      <c r="C27" s="13">
        <v>30000</v>
      </c>
      <c r="D27" s="13">
        <v>15000</v>
      </c>
      <c r="E27" s="13">
        <f>SUM(F27-D27)</f>
        <v>15000</v>
      </c>
      <c r="F27" s="13">
        <v>30000</v>
      </c>
      <c r="G27" s="13">
        <v>30000</v>
      </c>
    </row>
    <row r="28" spans="1:7" x14ac:dyDescent="0.3">
      <c r="A28" s="11" t="s">
        <v>31</v>
      </c>
      <c r="B28" s="12"/>
      <c r="C28" s="13"/>
      <c r="D28" s="13"/>
      <c r="E28" s="13"/>
      <c r="F28" s="13"/>
      <c r="G28" s="13"/>
    </row>
    <row r="29" spans="1:7" x14ac:dyDescent="0.3">
      <c r="A29" s="11" t="s">
        <v>40</v>
      </c>
      <c r="B29" s="12" t="s">
        <v>41</v>
      </c>
      <c r="C29" s="13">
        <v>786011.75</v>
      </c>
      <c r="D29" s="13">
        <v>414736.94</v>
      </c>
      <c r="E29" s="13">
        <f t="shared" ref="E29:E37" si="1">SUM(F29-D29)</f>
        <v>487767.06</v>
      </c>
      <c r="F29" s="13">
        <v>902504</v>
      </c>
      <c r="G29" s="13">
        <v>915446</v>
      </c>
    </row>
    <row r="30" spans="1:7" x14ac:dyDescent="0.3">
      <c r="A30" s="11" t="s">
        <v>252</v>
      </c>
      <c r="B30" s="12" t="s">
        <v>42</v>
      </c>
      <c r="C30" s="13">
        <v>21100</v>
      </c>
      <c r="D30" s="13">
        <v>10800</v>
      </c>
      <c r="E30" s="13">
        <f t="shared" si="1"/>
        <v>14100</v>
      </c>
      <c r="F30" s="13">
        <v>24900</v>
      </c>
      <c r="G30" s="13">
        <v>24000</v>
      </c>
    </row>
    <row r="31" spans="1:7" x14ac:dyDescent="0.3">
      <c r="A31" s="15" t="s">
        <v>253</v>
      </c>
      <c r="B31" s="16" t="s">
        <v>43</v>
      </c>
      <c r="C31" s="17">
        <v>90741.88</v>
      </c>
      <c r="D31" s="17">
        <v>47627.62</v>
      </c>
      <c r="E31" s="17">
        <f t="shared" si="1"/>
        <v>83731.38</v>
      </c>
      <c r="F31" s="17">
        <v>131359</v>
      </c>
      <c r="G31" s="17">
        <v>150069</v>
      </c>
    </row>
    <row r="32" spans="1:7" x14ac:dyDescent="0.3">
      <c r="A32" s="3"/>
      <c r="B32" s="3"/>
      <c r="C32" s="3"/>
      <c r="D32" s="163" t="s">
        <v>9</v>
      </c>
      <c r="E32" s="164"/>
      <c r="F32" s="165"/>
      <c r="G32" s="4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33"/>
      <c r="B36" s="33"/>
      <c r="C36" s="33"/>
      <c r="D36" s="33"/>
      <c r="E36" s="33"/>
      <c r="F36" s="34"/>
      <c r="G36" s="34"/>
    </row>
    <row r="37" spans="1:7" x14ac:dyDescent="0.3">
      <c r="A37" s="11" t="s">
        <v>44</v>
      </c>
      <c r="B37" s="12" t="s">
        <v>45</v>
      </c>
      <c r="C37" s="13">
        <v>21100</v>
      </c>
      <c r="D37" s="13">
        <v>10800</v>
      </c>
      <c r="E37" s="13">
        <f t="shared" si="1"/>
        <v>14100</v>
      </c>
      <c r="F37" s="13">
        <v>24900</v>
      </c>
      <c r="G37" s="13">
        <v>24000</v>
      </c>
    </row>
    <row r="38" spans="1:7" x14ac:dyDescent="0.3">
      <c r="A38" s="11" t="s">
        <v>46</v>
      </c>
      <c r="B38" s="12"/>
      <c r="C38" s="13"/>
      <c r="D38" s="13"/>
      <c r="E38" s="13"/>
      <c r="F38" s="13"/>
      <c r="G38" s="13"/>
    </row>
    <row r="39" spans="1:7" x14ac:dyDescent="0.3">
      <c r="A39" s="11" t="s">
        <v>389</v>
      </c>
      <c r="B39" s="12" t="s">
        <v>72</v>
      </c>
      <c r="C39" s="13">
        <v>497614.62</v>
      </c>
      <c r="D39" s="13">
        <v>839600.83</v>
      </c>
      <c r="E39" s="13"/>
      <c r="F39" s="13">
        <v>839600.83</v>
      </c>
      <c r="G39" s="13"/>
    </row>
    <row r="40" spans="1:7" x14ac:dyDescent="0.3">
      <c r="A40" s="11" t="s">
        <v>47</v>
      </c>
      <c r="B40" s="12" t="s">
        <v>48</v>
      </c>
      <c r="C40" s="13">
        <v>52896.06</v>
      </c>
      <c r="D40" s="13"/>
      <c r="E40" s="13"/>
      <c r="F40" s="13"/>
      <c r="G40" s="13"/>
    </row>
    <row r="41" spans="1:7" x14ac:dyDescent="0.3">
      <c r="A41" s="11"/>
      <c r="B41" s="12"/>
      <c r="C41" s="13"/>
      <c r="D41" s="13"/>
      <c r="E41" s="13"/>
      <c r="F41" s="13"/>
      <c r="G41" s="13"/>
    </row>
    <row r="42" spans="1:7" x14ac:dyDescent="0.3">
      <c r="A42" s="10" t="s">
        <v>49</v>
      </c>
      <c r="B42" s="11"/>
      <c r="C42" s="11"/>
      <c r="D42" s="11"/>
      <c r="E42" s="11"/>
      <c r="F42" s="11"/>
      <c r="G42" s="11"/>
    </row>
    <row r="43" spans="1:7" x14ac:dyDescent="0.3">
      <c r="A43" s="11" t="s">
        <v>50</v>
      </c>
      <c r="B43" s="12" t="s">
        <v>51</v>
      </c>
      <c r="C43" s="13">
        <v>122950</v>
      </c>
      <c r="D43" s="13">
        <v>4308</v>
      </c>
      <c r="E43" s="13">
        <f t="shared" ref="E43:E57" si="2">SUM(F43-D43)</f>
        <v>35692</v>
      </c>
      <c r="F43" s="13">
        <v>40000</v>
      </c>
      <c r="G43" s="13">
        <v>40000</v>
      </c>
    </row>
    <row r="44" spans="1:7" x14ac:dyDescent="0.3">
      <c r="A44" s="11" t="s">
        <v>52</v>
      </c>
      <c r="B44" s="12" t="s">
        <v>53</v>
      </c>
      <c r="C44" s="13">
        <v>8000</v>
      </c>
      <c r="D44" s="13">
        <v>2000</v>
      </c>
      <c r="E44" s="13">
        <f t="shared" si="2"/>
        <v>28000</v>
      </c>
      <c r="F44" s="13">
        <v>30000</v>
      </c>
      <c r="G44" s="13">
        <v>30000</v>
      </c>
    </row>
    <row r="45" spans="1:7" x14ac:dyDescent="0.3">
      <c r="A45" s="11" t="s">
        <v>54</v>
      </c>
      <c r="B45" s="25" t="s">
        <v>55</v>
      </c>
      <c r="C45" s="19">
        <v>65899.070000000007</v>
      </c>
      <c r="D45" s="13"/>
      <c r="E45" s="13">
        <f t="shared" si="2"/>
        <v>70000</v>
      </c>
      <c r="F45" s="13">
        <v>70000</v>
      </c>
      <c r="G45" s="13">
        <v>80000</v>
      </c>
    </row>
    <row r="46" spans="1:7" x14ac:dyDescent="0.3">
      <c r="A46" s="47" t="s">
        <v>437</v>
      </c>
      <c r="B46" s="25" t="s">
        <v>174</v>
      </c>
      <c r="C46" s="19">
        <v>24750</v>
      </c>
      <c r="D46" s="13"/>
      <c r="E46" s="13"/>
      <c r="F46" s="13"/>
      <c r="G46" s="13"/>
    </row>
    <row r="47" spans="1:7" x14ac:dyDescent="0.3">
      <c r="A47" s="11" t="s">
        <v>294</v>
      </c>
      <c r="B47" s="25" t="s">
        <v>146</v>
      </c>
      <c r="C47" s="19">
        <v>1353116.25</v>
      </c>
      <c r="D47" s="13">
        <v>286494.25</v>
      </c>
      <c r="E47" s="13">
        <f t="shared" si="2"/>
        <v>913505.75</v>
      </c>
      <c r="F47" s="13">
        <v>1200000</v>
      </c>
      <c r="G47" s="13">
        <v>2000000</v>
      </c>
    </row>
    <row r="48" spans="1:7" x14ac:dyDescent="0.3">
      <c r="A48" s="11" t="s">
        <v>147</v>
      </c>
      <c r="B48" s="25" t="s">
        <v>148</v>
      </c>
      <c r="C48" s="19">
        <v>513084.02</v>
      </c>
      <c r="D48" s="13">
        <v>438671.5</v>
      </c>
      <c r="E48" s="13">
        <f t="shared" si="2"/>
        <v>341328.5</v>
      </c>
      <c r="F48" s="13">
        <v>780000</v>
      </c>
      <c r="G48" s="13">
        <v>895400</v>
      </c>
    </row>
    <row r="49" spans="1:7" x14ac:dyDescent="0.3">
      <c r="A49" s="11" t="s">
        <v>80</v>
      </c>
      <c r="B49" s="25" t="s">
        <v>81</v>
      </c>
      <c r="C49" s="19">
        <v>7470</v>
      </c>
      <c r="D49" s="13">
        <v>2370.5</v>
      </c>
      <c r="E49" s="13">
        <f t="shared" si="2"/>
        <v>207629.5</v>
      </c>
      <c r="F49" s="13">
        <v>210000</v>
      </c>
      <c r="G49" s="13">
        <v>240000</v>
      </c>
    </row>
    <row r="50" spans="1:7" x14ac:dyDescent="0.3">
      <c r="A50" s="47" t="s">
        <v>445</v>
      </c>
      <c r="B50" s="25" t="s">
        <v>119</v>
      </c>
      <c r="C50" s="19">
        <v>22660</v>
      </c>
      <c r="D50" s="13"/>
      <c r="E50" s="13"/>
      <c r="F50" s="13"/>
      <c r="G50" s="13">
        <v>30000</v>
      </c>
    </row>
    <row r="51" spans="1:7" x14ac:dyDescent="0.3">
      <c r="A51" s="47" t="s">
        <v>649</v>
      </c>
      <c r="B51" s="25" t="s">
        <v>119</v>
      </c>
      <c r="C51" s="19">
        <v>87495.39</v>
      </c>
      <c r="D51" s="13"/>
      <c r="E51" s="13"/>
      <c r="F51" s="13"/>
      <c r="G51" s="13"/>
    </row>
    <row r="52" spans="1:7" x14ac:dyDescent="0.3">
      <c r="A52" s="11" t="s">
        <v>56</v>
      </c>
      <c r="B52" s="12" t="s">
        <v>57</v>
      </c>
      <c r="C52" s="13">
        <v>23400</v>
      </c>
      <c r="D52" s="13">
        <v>11940</v>
      </c>
      <c r="E52" s="13">
        <f t="shared" si="2"/>
        <v>12060</v>
      </c>
      <c r="F52" s="13">
        <v>24000</v>
      </c>
      <c r="G52" s="13">
        <v>24000</v>
      </c>
    </row>
    <row r="53" spans="1:7" x14ac:dyDescent="0.3">
      <c r="A53" s="47" t="s">
        <v>616</v>
      </c>
      <c r="B53" s="12" t="s">
        <v>93</v>
      </c>
      <c r="C53" s="13">
        <v>15000</v>
      </c>
      <c r="D53" s="13"/>
      <c r="E53" s="13"/>
      <c r="F53" s="13"/>
      <c r="G53" s="13"/>
    </row>
    <row r="54" spans="1:7" x14ac:dyDescent="0.3">
      <c r="A54" s="47" t="s">
        <v>648</v>
      </c>
      <c r="B54" s="12" t="s">
        <v>96</v>
      </c>
      <c r="C54" s="13">
        <v>49000</v>
      </c>
      <c r="D54" s="13"/>
      <c r="E54" s="13"/>
      <c r="F54" s="13"/>
      <c r="G54" s="13"/>
    </row>
    <row r="55" spans="1:7" x14ac:dyDescent="0.3">
      <c r="A55" s="11" t="s">
        <v>83</v>
      </c>
      <c r="B55" s="12" t="s">
        <v>84</v>
      </c>
      <c r="C55" s="13">
        <v>6250</v>
      </c>
      <c r="D55" s="13">
        <v>3720</v>
      </c>
      <c r="E55" s="13">
        <f t="shared" si="2"/>
        <v>11280</v>
      </c>
      <c r="F55" s="13">
        <v>15000</v>
      </c>
      <c r="G55" s="13">
        <v>50000</v>
      </c>
    </row>
    <row r="56" spans="1:7" x14ac:dyDescent="0.3">
      <c r="A56" s="11" t="s">
        <v>289</v>
      </c>
      <c r="B56" s="12" t="s">
        <v>86</v>
      </c>
      <c r="C56" s="13"/>
      <c r="D56" s="13"/>
      <c r="E56" s="13">
        <f t="shared" ref="E56" si="3">SUM(F56-D56)</f>
        <v>10000</v>
      </c>
      <c r="F56" s="13">
        <v>10000</v>
      </c>
      <c r="G56" s="13">
        <v>10000</v>
      </c>
    </row>
    <row r="57" spans="1:7" x14ac:dyDescent="0.3">
      <c r="A57" s="47" t="s">
        <v>428</v>
      </c>
      <c r="B57" s="12" t="s">
        <v>392</v>
      </c>
      <c r="C57" s="13">
        <v>16400</v>
      </c>
      <c r="D57" s="13">
        <v>9732</v>
      </c>
      <c r="E57" s="13">
        <f t="shared" si="2"/>
        <v>30268</v>
      </c>
      <c r="F57" s="13">
        <v>40000</v>
      </c>
      <c r="G57" s="13">
        <v>40000</v>
      </c>
    </row>
    <row r="58" spans="1:7" x14ac:dyDescent="0.3">
      <c r="A58" s="47"/>
      <c r="B58" s="12"/>
      <c r="C58" s="13"/>
      <c r="D58" s="13"/>
      <c r="E58" s="13"/>
      <c r="F58" s="13"/>
      <c r="G58" s="13"/>
    </row>
    <row r="59" spans="1:7" x14ac:dyDescent="0.3">
      <c r="A59" s="10" t="s">
        <v>267</v>
      </c>
      <c r="B59" s="12"/>
      <c r="C59" s="13"/>
      <c r="D59" s="13"/>
      <c r="E59" s="13"/>
      <c r="F59" s="13"/>
      <c r="G59" s="13"/>
    </row>
    <row r="60" spans="1:7" x14ac:dyDescent="0.3">
      <c r="A60" s="118" t="s">
        <v>237</v>
      </c>
      <c r="B60" s="12" t="s">
        <v>78</v>
      </c>
      <c r="C60" s="13"/>
      <c r="D60" s="13"/>
      <c r="E60" s="13"/>
      <c r="F60" s="13"/>
      <c r="G60" s="13"/>
    </row>
    <row r="61" spans="1:7" x14ac:dyDescent="0.3">
      <c r="A61" s="84" t="s">
        <v>701</v>
      </c>
      <c r="B61" s="12"/>
      <c r="C61" s="13"/>
      <c r="D61" s="13"/>
      <c r="E61" s="13"/>
      <c r="F61" s="13"/>
      <c r="G61" s="13">
        <v>70000</v>
      </c>
    </row>
    <row r="62" spans="1:7" x14ac:dyDescent="0.3">
      <c r="A62" s="143" t="s">
        <v>702</v>
      </c>
      <c r="B62" s="16"/>
      <c r="C62" s="17"/>
      <c r="D62" s="17"/>
      <c r="E62" s="17"/>
      <c r="F62" s="17"/>
      <c r="G62" s="17">
        <v>85000</v>
      </c>
    </row>
    <row r="63" spans="1:7" x14ac:dyDescent="0.3">
      <c r="A63" s="3"/>
      <c r="B63" s="3"/>
      <c r="C63" s="3"/>
      <c r="D63" s="163" t="s">
        <v>9</v>
      </c>
      <c r="E63" s="164"/>
      <c r="F63" s="165"/>
      <c r="G63" s="4"/>
    </row>
    <row r="64" spans="1:7" x14ac:dyDescent="0.3">
      <c r="A64" s="5" t="s">
        <v>2</v>
      </c>
      <c r="B64" s="5" t="s">
        <v>4</v>
      </c>
      <c r="C64" s="5" t="s">
        <v>6</v>
      </c>
      <c r="D64" s="5" t="s">
        <v>10</v>
      </c>
      <c r="E64" s="5" t="s">
        <v>12</v>
      </c>
      <c r="F64" s="6" t="s">
        <v>14</v>
      </c>
      <c r="G64" s="6" t="s">
        <v>15</v>
      </c>
    </row>
    <row r="65" spans="1:7" x14ac:dyDescent="0.3">
      <c r="A65" s="5"/>
      <c r="B65" s="5"/>
      <c r="C65" s="5" t="s">
        <v>7</v>
      </c>
      <c r="D65" s="5" t="s">
        <v>7</v>
      </c>
      <c r="E65" s="5" t="s">
        <v>13</v>
      </c>
      <c r="F65" s="6"/>
      <c r="G65" s="6" t="s">
        <v>16</v>
      </c>
    </row>
    <row r="66" spans="1:7" x14ac:dyDescent="0.3">
      <c r="A66" s="7" t="s">
        <v>3</v>
      </c>
      <c r="B66" s="7" t="s">
        <v>5</v>
      </c>
      <c r="C66" s="7" t="s">
        <v>8</v>
      </c>
      <c r="D66" s="7" t="s">
        <v>11</v>
      </c>
      <c r="E66" s="7" t="s">
        <v>17</v>
      </c>
      <c r="F66" s="8" t="s">
        <v>18</v>
      </c>
      <c r="G66" s="8" t="s">
        <v>19</v>
      </c>
    </row>
    <row r="67" spans="1:7" x14ac:dyDescent="0.3">
      <c r="A67" s="33"/>
      <c r="B67" s="33"/>
      <c r="C67" s="33"/>
      <c r="D67" s="33"/>
      <c r="E67" s="33"/>
      <c r="F67" s="34"/>
      <c r="G67" s="34"/>
    </row>
    <row r="68" spans="1:7" x14ac:dyDescent="0.3">
      <c r="A68" s="118" t="s">
        <v>378</v>
      </c>
      <c r="B68" s="12" t="s">
        <v>62</v>
      </c>
      <c r="C68" s="13"/>
      <c r="D68" s="13"/>
      <c r="E68" s="38"/>
      <c r="F68" s="13"/>
      <c r="G68" s="13"/>
    </row>
    <row r="69" spans="1:7" x14ac:dyDescent="0.3">
      <c r="A69" s="84" t="s">
        <v>650</v>
      </c>
      <c r="B69" s="12"/>
      <c r="C69" s="13">
        <v>24975</v>
      </c>
      <c r="D69" s="13"/>
      <c r="E69" s="38"/>
      <c r="F69" s="13"/>
      <c r="G69" s="13"/>
    </row>
    <row r="70" spans="1:7" x14ac:dyDescent="0.3">
      <c r="A70" s="84" t="s">
        <v>651</v>
      </c>
      <c r="B70" s="12"/>
      <c r="C70" s="13">
        <v>5420</v>
      </c>
      <c r="D70" s="13"/>
      <c r="E70" s="38"/>
      <c r="F70" s="13"/>
      <c r="G70" s="13"/>
    </row>
    <row r="71" spans="1:7" x14ac:dyDescent="0.3">
      <c r="A71" s="28" t="s">
        <v>223</v>
      </c>
      <c r="B71" s="12" t="s">
        <v>62</v>
      </c>
      <c r="C71" s="13"/>
      <c r="D71" s="13"/>
      <c r="E71" s="38"/>
      <c r="F71" s="13"/>
      <c r="G71" s="13"/>
    </row>
    <row r="72" spans="1:7" x14ac:dyDescent="0.3">
      <c r="A72" s="84" t="s">
        <v>662</v>
      </c>
      <c r="B72" s="12"/>
      <c r="C72" s="13"/>
      <c r="D72" s="13"/>
      <c r="E72" s="38"/>
      <c r="F72" s="13"/>
      <c r="G72" s="13">
        <v>60000</v>
      </c>
    </row>
    <row r="73" spans="1:7" x14ac:dyDescent="0.3">
      <c r="A73" s="84" t="s">
        <v>703</v>
      </c>
      <c r="B73" s="12"/>
      <c r="C73" s="13"/>
      <c r="D73" s="13"/>
      <c r="E73" s="38"/>
      <c r="F73" s="13"/>
      <c r="G73" s="13">
        <v>100000</v>
      </c>
    </row>
    <row r="74" spans="1:7" x14ac:dyDescent="0.3">
      <c r="A74" s="84" t="s">
        <v>455</v>
      </c>
      <c r="B74" s="12"/>
      <c r="C74" s="13">
        <v>39875</v>
      </c>
      <c r="D74" s="13"/>
      <c r="E74" s="38"/>
      <c r="F74" s="13"/>
      <c r="G74" s="13"/>
    </row>
    <row r="75" spans="1:7" x14ac:dyDescent="0.3">
      <c r="A75" s="28" t="s">
        <v>277</v>
      </c>
      <c r="B75" s="12" t="s">
        <v>105</v>
      </c>
      <c r="C75" s="11"/>
      <c r="D75" s="11"/>
      <c r="E75" s="11"/>
      <c r="F75" s="13"/>
      <c r="G75" s="13"/>
    </row>
    <row r="76" spans="1:7" x14ac:dyDescent="0.3">
      <c r="A76" s="47" t="s">
        <v>704</v>
      </c>
      <c r="B76" s="12"/>
      <c r="C76" s="13"/>
      <c r="D76" s="13"/>
      <c r="E76" s="38"/>
      <c r="F76" s="13"/>
      <c r="G76" s="13">
        <v>25000</v>
      </c>
    </row>
    <row r="77" spans="1:7" x14ac:dyDescent="0.3">
      <c r="A77" s="47"/>
      <c r="B77" s="12"/>
      <c r="C77" s="13"/>
      <c r="D77" s="13"/>
      <c r="E77" s="38"/>
      <c r="F77" s="13"/>
      <c r="G77" s="13"/>
    </row>
    <row r="78" spans="1:7" x14ac:dyDescent="0.3">
      <c r="A78" s="10" t="s">
        <v>109</v>
      </c>
      <c r="B78" s="12"/>
      <c r="C78" s="13"/>
      <c r="D78" s="13"/>
      <c r="E78" s="13"/>
      <c r="F78" s="13"/>
      <c r="G78" s="13"/>
    </row>
    <row r="79" spans="1:7" x14ac:dyDescent="0.3">
      <c r="A79" s="10" t="s">
        <v>197</v>
      </c>
      <c r="B79" s="12"/>
      <c r="C79" s="13"/>
      <c r="D79" s="13"/>
      <c r="E79" s="13"/>
      <c r="F79" s="13"/>
      <c r="G79" s="13"/>
    </row>
    <row r="80" spans="1:7" x14ac:dyDescent="0.3">
      <c r="A80" s="10" t="s">
        <v>301</v>
      </c>
      <c r="B80" s="12"/>
      <c r="C80" s="13"/>
      <c r="D80" s="13"/>
      <c r="E80" s="13"/>
      <c r="F80" s="13"/>
      <c r="G80" s="13"/>
    </row>
    <row r="81" spans="1:7" x14ac:dyDescent="0.3">
      <c r="A81" s="11" t="s">
        <v>296</v>
      </c>
      <c r="B81" s="12" t="s">
        <v>184</v>
      </c>
      <c r="C81" s="13">
        <v>2442836.4500000002</v>
      </c>
      <c r="D81" s="13">
        <v>1156924.93</v>
      </c>
      <c r="E81" s="13">
        <f t="shared" ref="E81" si="4">SUM(F81-D81)</f>
        <v>3546096.0700000003</v>
      </c>
      <c r="F81" s="13">
        <v>4703021</v>
      </c>
      <c r="G81" s="13">
        <v>4600110</v>
      </c>
    </row>
    <row r="82" spans="1:7" x14ac:dyDescent="0.3">
      <c r="A82" s="10" t="s">
        <v>295</v>
      </c>
      <c r="B82" s="12"/>
      <c r="C82" s="13"/>
      <c r="D82" s="13"/>
      <c r="E82" s="13"/>
      <c r="F82" s="13"/>
      <c r="G82" s="13"/>
    </row>
    <row r="83" spans="1:7" x14ac:dyDescent="0.3">
      <c r="A83" s="11" t="s">
        <v>50</v>
      </c>
      <c r="B83" s="12" t="s">
        <v>51</v>
      </c>
      <c r="C83" s="13">
        <v>19620</v>
      </c>
      <c r="D83" s="13">
        <v>7600</v>
      </c>
      <c r="E83" s="13">
        <f t="shared" ref="E83:E85" si="5">SUM(F83-D83)</f>
        <v>16400</v>
      </c>
      <c r="F83" s="13">
        <v>24000</v>
      </c>
      <c r="G83" s="13">
        <v>24000</v>
      </c>
    </row>
    <row r="84" spans="1:7" x14ac:dyDescent="0.3">
      <c r="A84" s="11" t="s">
        <v>54</v>
      </c>
      <c r="B84" s="25" t="s">
        <v>55</v>
      </c>
      <c r="C84" s="13"/>
      <c r="D84" s="13"/>
      <c r="E84" s="13">
        <f>SUM(F84-D84)</f>
        <v>10000</v>
      </c>
      <c r="F84" s="13">
        <v>10000</v>
      </c>
      <c r="G84" s="13">
        <v>10000</v>
      </c>
    </row>
    <row r="85" spans="1:7" x14ac:dyDescent="0.3">
      <c r="A85" s="11" t="s">
        <v>193</v>
      </c>
      <c r="B85" s="12" t="s">
        <v>148</v>
      </c>
      <c r="C85" s="13">
        <v>130188.9</v>
      </c>
      <c r="D85" s="13">
        <v>111910</v>
      </c>
      <c r="E85" s="13">
        <f t="shared" si="5"/>
        <v>38490</v>
      </c>
      <c r="F85" s="13">
        <v>150400</v>
      </c>
      <c r="G85" s="13">
        <v>180400</v>
      </c>
    </row>
    <row r="86" spans="1:7" x14ac:dyDescent="0.3">
      <c r="A86" s="11" t="s">
        <v>80</v>
      </c>
      <c r="B86" s="25" t="s">
        <v>81</v>
      </c>
      <c r="C86" s="13">
        <v>40599.42</v>
      </c>
      <c r="D86" s="13">
        <v>36019.75</v>
      </c>
      <c r="E86" s="13">
        <f>SUM(F86-D86)</f>
        <v>36030.25</v>
      </c>
      <c r="F86" s="13">
        <v>72050</v>
      </c>
      <c r="G86" s="13">
        <v>79200</v>
      </c>
    </row>
    <row r="87" spans="1:7" x14ac:dyDescent="0.3">
      <c r="A87" s="11" t="s">
        <v>195</v>
      </c>
      <c r="B87" s="12" t="s">
        <v>119</v>
      </c>
      <c r="C87" s="13">
        <v>1998</v>
      </c>
      <c r="D87" s="13"/>
      <c r="E87" s="13"/>
      <c r="F87" s="13"/>
      <c r="G87" s="13">
        <v>14000</v>
      </c>
    </row>
    <row r="88" spans="1:7" x14ac:dyDescent="0.3">
      <c r="A88" s="11" t="s">
        <v>95</v>
      </c>
      <c r="B88" s="12" t="s">
        <v>96</v>
      </c>
      <c r="C88" s="13">
        <v>50000</v>
      </c>
      <c r="D88" s="13"/>
      <c r="E88" s="13">
        <f>SUM(F88-D88)</f>
        <v>120000</v>
      </c>
      <c r="F88" s="13">
        <v>120000</v>
      </c>
      <c r="G88" s="13">
        <v>100000</v>
      </c>
    </row>
    <row r="89" spans="1:7" x14ac:dyDescent="0.3">
      <c r="A89" s="11" t="s">
        <v>75</v>
      </c>
      <c r="B89" s="12" t="s">
        <v>76</v>
      </c>
      <c r="C89" s="13">
        <v>25000</v>
      </c>
      <c r="D89" s="13">
        <v>25000</v>
      </c>
      <c r="E89" s="13"/>
      <c r="F89" s="13">
        <v>25000</v>
      </c>
      <c r="G89" s="13">
        <v>50900</v>
      </c>
    </row>
    <row r="90" spans="1:7" x14ac:dyDescent="0.3">
      <c r="A90" s="28" t="s">
        <v>372</v>
      </c>
      <c r="B90" s="12"/>
      <c r="C90" s="13"/>
      <c r="D90" s="13"/>
      <c r="E90" s="13"/>
      <c r="F90" s="13"/>
      <c r="G90" s="13"/>
    </row>
    <row r="91" spans="1:7" s="71" customFormat="1" x14ac:dyDescent="0.3">
      <c r="A91" s="11" t="s">
        <v>50</v>
      </c>
      <c r="B91" s="12" t="s">
        <v>51</v>
      </c>
      <c r="C91" s="13">
        <v>260</v>
      </c>
      <c r="D91" s="13"/>
      <c r="E91" s="13">
        <f>SUM(F91-D91)</f>
        <v>5000</v>
      </c>
      <c r="F91" s="13">
        <v>5000</v>
      </c>
      <c r="G91" s="13">
        <v>6000</v>
      </c>
    </row>
    <row r="92" spans="1:7" s="71" customFormat="1" x14ac:dyDescent="0.3">
      <c r="A92" s="11" t="s">
        <v>52</v>
      </c>
      <c r="B92" s="12" t="s">
        <v>53</v>
      </c>
      <c r="C92" s="13"/>
      <c r="D92" s="13"/>
      <c r="E92" s="13">
        <f>SUM(F92-D92)</f>
        <v>5000</v>
      </c>
      <c r="F92" s="19">
        <v>5000</v>
      </c>
      <c r="G92" s="19">
        <v>5000</v>
      </c>
    </row>
    <row r="93" spans="1:7" x14ac:dyDescent="0.3">
      <c r="A93" s="15" t="s">
        <v>54</v>
      </c>
      <c r="B93" s="72" t="s">
        <v>55</v>
      </c>
      <c r="C93" s="17">
        <v>3526.19</v>
      </c>
      <c r="D93" s="17"/>
      <c r="E93" s="17">
        <f t="shared" ref="E93:E101" si="6">SUM(F93-D93)</f>
        <v>5000</v>
      </c>
      <c r="F93" s="17">
        <v>5000</v>
      </c>
      <c r="G93" s="17">
        <v>5000</v>
      </c>
    </row>
    <row r="94" spans="1:7" x14ac:dyDescent="0.3">
      <c r="A94" s="3"/>
      <c r="B94" s="3"/>
      <c r="C94" s="3"/>
      <c r="D94" s="163" t="s">
        <v>9</v>
      </c>
      <c r="E94" s="164"/>
      <c r="F94" s="165"/>
      <c r="G94" s="4"/>
    </row>
    <row r="95" spans="1:7" x14ac:dyDescent="0.3">
      <c r="A95" s="5" t="s">
        <v>2</v>
      </c>
      <c r="B95" s="5" t="s">
        <v>4</v>
      </c>
      <c r="C95" s="5" t="s">
        <v>6</v>
      </c>
      <c r="D95" s="5" t="s">
        <v>10</v>
      </c>
      <c r="E95" s="5" t="s">
        <v>12</v>
      </c>
      <c r="F95" s="6" t="s">
        <v>14</v>
      </c>
      <c r="G95" s="6" t="s">
        <v>15</v>
      </c>
    </row>
    <row r="96" spans="1:7" x14ac:dyDescent="0.3">
      <c r="A96" s="5"/>
      <c r="B96" s="5"/>
      <c r="C96" s="5" t="s">
        <v>7</v>
      </c>
      <c r="D96" s="5" t="s">
        <v>7</v>
      </c>
      <c r="E96" s="5" t="s">
        <v>13</v>
      </c>
      <c r="F96" s="6"/>
      <c r="G96" s="6" t="s">
        <v>16</v>
      </c>
    </row>
    <row r="97" spans="1:7" x14ac:dyDescent="0.3">
      <c r="A97" s="7" t="s">
        <v>3</v>
      </c>
      <c r="B97" s="7" t="s">
        <v>5</v>
      </c>
      <c r="C97" s="7" t="s">
        <v>8</v>
      </c>
      <c r="D97" s="7" t="s">
        <v>11</v>
      </c>
      <c r="E97" s="7" t="s">
        <v>17</v>
      </c>
      <c r="F97" s="8" t="s">
        <v>18</v>
      </c>
      <c r="G97" s="8" t="s">
        <v>19</v>
      </c>
    </row>
    <row r="98" spans="1:7" x14ac:dyDescent="0.3">
      <c r="A98" s="33"/>
      <c r="B98" s="33"/>
      <c r="C98" s="33"/>
      <c r="D98" s="33"/>
      <c r="E98" s="33"/>
      <c r="F98" s="34"/>
      <c r="G98" s="34"/>
    </row>
    <row r="99" spans="1:7" s="71" customFormat="1" x14ac:dyDescent="0.3">
      <c r="A99" s="11" t="s">
        <v>186</v>
      </c>
      <c r="B99" s="12" t="s">
        <v>184</v>
      </c>
      <c r="C99" s="13">
        <v>1740600</v>
      </c>
      <c r="D99" s="13">
        <v>699700</v>
      </c>
      <c r="E99" s="13">
        <f>SUM(F99-D99)</f>
        <v>1145900</v>
      </c>
      <c r="F99" s="13">
        <v>1845600</v>
      </c>
      <c r="G99" s="13">
        <v>1946400</v>
      </c>
    </row>
    <row r="100" spans="1:7" x14ac:dyDescent="0.3">
      <c r="A100" s="11" t="s">
        <v>75</v>
      </c>
      <c r="B100" s="12" t="s">
        <v>76</v>
      </c>
      <c r="C100" s="13"/>
      <c r="D100" s="13"/>
      <c r="E100" s="13">
        <f>SUM(F100-D100)</f>
        <v>34500</v>
      </c>
      <c r="F100" s="13">
        <v>34500</v>
      </c>
      <c r="G100" s="13">
        <v>38475</v>
      </c>
    </row>
    <row r="101" spans="1:7" x14ac:dyDescent="0.3">
      <c r="A101" s="11" t="s">
        <v>196</v>
      </c>
      <c r="B101" s="12" t="s">
        <v>103</v>
      </c>
      <c r="C101" s="13"/>
      <c r="D101" s="13"/>
      <c r="E101" s="13">
        <f t="shared" si="6"/>
        <v>10000</v>
      </c>
      <c r="F101" s="13">
        <v>10000</v>
      </c>
      <c r="G101" s="13">
        <v>50000</v>
      </c>
    </row>
    <row r="102" spans="1:7" x14ac:dyDescent="0.3">
      <c r="A102" s="10" t="s">
        <v>542</v>
      </c>
      <c r="B102" s="12"/>
      <c r="C102" s="13"/>
      <c r="D102" s="13"/>
      <c r="E102" s="13"/>
      <c r="F102" s="13"/>
      <c r="G102" s="13"/>
    </row>
    <row r="103" spans="1:7" x14ac:dyDescent="0.3">
      <c r="A103" s="11" t="s">
        <v>285</v>
      </c>
      <c r="B103" s="12" t="s">
        <v>76</v>
      </c>
      <c r="C103" s="13"/>
      <c r="D103" s="13"/>
      <c r="E103" s="13">
        <f>SUM(F103-D103)</f>
        <v>10000</v>
      </c>
      <c r="F103" s="13">
        <v>10000</v>
      </c>
      <c r="G103" s="13">
        <v>10000</v>
      </c>
    </row>
    <row r="104" spans="1:7" x14ac:dyDescent="0.3">
      <c r="A104" s="10" t="s">
        <v>543</v>
      </c>
      <c r="B104" s="12"/>
      <c r="C104" s="13"/>
      <c r="D104" s="13"/>
      <c r="E104" s="13"/>
      <c r="F104" s="13"/>
      <c r="G104" s="13"/>
    </row>
    <row r="105" spans="1:7" x14ac:dyDescent="0.3">
      <c r="A105" s="11" t="s">
        <v>50</v>
      </c>
      <c r="B105" s="12" t="s">
        <v>51</v>
      </c>
      <c r="C105" s="13"/>
      <c r="D105" s="13"/>
      <c r="E105" s="13">
        <f>SUM(F105-D105)</f>
        <v>10000</v>
      </c>
      <c r="F105" s="13">
        <v>10000</v>
      </c>
      <c r="G105" s="13">
        <v>6000</v>
      </c>
    </row>
    <row r="106" spans="1:7" x14ac:dyDescent="0.3">
      <c r="A106" s="11" t="s">
        <v>294</v>
      </c>
      <c r="B106" s="25" t="s">
        <v>146</v>
      </c>
      <c r="C106" s="13"/>
      <c r="D106" s="13"/>
      <c r="E106" s="13"/>
      <c r="F106" s="13"/>
      <c r="G106" s="13">
        <v>20000</v>
      </c>
    </row>
    <row r="107" spans="1:7" x14ac:dyDescent="0.3">
      <c r="A107" s="11" t="s">
        <v>196</v>
      </c>
      <c r="B107" s="12" t="s">
        <v>103</v>
      </c>
      <c r="C107" s="13">
        <v>16500</v>
      </c>
      <c r="D107" s="13">
        <v>9000</v>
      </c>
      <c r="E107" s="13">
        <f>SUM(F107-D107)</f>
        <v>41000</v>
      </c>
      <c r="F107" s="13">
        <v>50000</v>
      </c>
      <c r="G107" s="13">
        <v>54000</v>
      </c>
    </row>
    <row r="108" spans="1:7" x14ac:dyDescent="0.3">
      <c r="A108" s="10" t="s">
        <v>813</v>
      </c>
      <c r="B108" s="12"/>
      <c r="C108" s="13"/>
      <c r="D108" s="13"/>
      <c r="E108" s="13"/>
      <c r="F108" s="13"/>
      <c r="G108" s="13"/>
    </row>
    <row r="109" spans="1:7" x14ac:dyDescent="0.3">
      <c r="A109" s="11" t="s">
        <v>50</v>
      </c>
      <c r="B109" s="12" t="s">
        <v>51</v>
      </c>
      <c r="C109" s="13">
        <v>7122</v>
      </c>
      <c r="D109" s="13">
        <v>4298</v>
      </c>
      <c r="E109" s="13">
        <f>SUM(F109-D109)</f>
        <v>6202</v>
      </c>
      <c r="F109" s="13">
        <v>10500</v>
      </c>
      <c r="G109" s="19">
        <v>10000</v>
      </c>
    </row>
    <row r="110" spans="1:7" x14ac:dyDescent="0.3">
      <c r="A110" s="11" t="s">
        <v>54</v>
      </c>
      <c r="B110" s="25" t="s">
        <v>55</v>
      </c>
      <c r="C110" s="13">
        <v>4999.37</v>
      </c>
      <c r="D110" s="13"/>
      <c r="E110" s="13">
        <f t="shared" ref="E110:E111" si="7">SUM(F110-D110)</f>
        <v>5000</v>
      </c>
      <c r="F110" s="13">
        <v>5000</v>
      </c>
      <c r="G110" s="13">
        <v>6000</v>
      </c>
    </row>
    <row r="111" spans="1:7" x14ac:dyDescent="0.3">
      <c r="A111" s="11" t="s">
        <v>193</v>
      </c>
      <c r="B111" s="12" t="s">
        <v>148</v>
      </c>
      <c r="C111" s="13">
        <v>50000</v>
      </c>
      <c r="D111" s="13">
        <v>74100</v>
      </c>
      <c r="E111" s="13">
        <f t="shared" si="7"/>
        <v>25900</v>
      </c>
      <c r="F111" s="13">
        <v>100000</v>
      </c>
      <c r="G111" s="13">
        <v>100000</v>
      </c>
    </row>
    <row r="112" spans="1:7" x14ac:dyDescent="0.3">
      <c r="A112" s="11" t="s">
        <v>80</v>
      </c>
      <c r="B112" s="25" t="s">
        <v>81</v>
      </c>
      <c r="C112" s="13">
        <v>14878.43</v>
      </c>
      <c r="D112" s="13">
        <v>3535.06</v>
      </c>
      <c r="E112" s="13">
        <f t="shared" ref="E112:E116" si="8">SUM(F112-D112)</f>
        <v>11464.94</v>
      </c>
      <c r="F112" s="13">
        <v>15000</v>
      </c>
      <c r="G112" s="13">
        <v>15000</v>
      </c>
    </row>
    <row r="113" spans="1:7" x14ac:dyDescent="0.3">
      <c r="A113" s="11" t="s">
        <v>289</v>
      </c>
      <c r="B113" s="12" t="s">
        <v>86</v>
      </c>
      <c r="C113" s="13">
        <v>1500</v>
      </c>
      <c r="D113" s="13"/>
      <c r="E113" s="13">
        <f>SUM(F113-D113)</f>
        <v>1500</v>
      </c>
      <c r="F113" s="13">
        <v>1500</v>
      </c>
      <c r="G113" s="13">
        <v>1500</v>
      </c>
    </row>
    <row r="114" spans="1:7" x14ac:dyDescent="0.3">
      <c r="A114" s="11" t="s">
        <v>285</v>
      </c>
      <c r="B114" s="12" t="s">
        <v>76</v>
      </c>
      <c r="C114" s="13">
        <v>33500</v>
      </c>
      <c r="D114" s="13">
        <v>65000</v>
      </c>
      <c r="E114" s="13"/>
      <c r="F114" s="13">
        <v>65000</v>
      </c>
      <c r="G114" s="13">
        <v>69775</v>
      </c>
    </row>
    <row r="115" spans="1:7" x14ac:dyDescent="0.3">
      <c r="A115" s="10" t="s">
        <v>297</v>
      </c>
      <c r="B115" s="12"/>
      <c r="C115" s="13"/>
      <c r="D115" s="13"/>
      <c r="E115" s="13"/>
      <c r="F115" s="13"/>
      <c r="G115" s="13"/>
    </row>
    <row r="116" spans="1:7" x14ac:dyDescent="0.3">
      <c r="A116" s="11" t="s">
        <v>193</v>
      </c>
      <c r="B116" s="12" t="s">
        <v>148</v>
      </c>
      <c r="C116" s="13">
        <v>25000</v>
      </c>
      <c r="D116" s="13">
        <v>24960</v>
      </c>
      <c r="E116" s="13">
        <f t="shared" si="8"/>
        <v>40</v>
      </c>
      <c r="F116" s="13">
        <v>25000</v>
      </c>
      <c r="G116" s="13">
        <v>25000</v>
      </c>
    </row>
    <row r="117" spans="1:7" x14ac:dyDescent="0.3">
      <c r="A117" s="11" t="s">
        <v>285</v>
      </c>
      <c r="B117" s="12" t="s">
        <v>76</v>
      </c>
      <c r="C117" s="13">
        <v>50000</v>
      </c>
      <c r="D117" s="13">
        <v>25000</v>
      </c>
      <c r="E117" s="13"/>
      <c r="F117" s="13">
        <v>25000</v>
      </c>
      <c r="G117" s="13">
        <v>35000</v>
      </c>
    </row>
    <row r="118" spans="1:7" x14ac:dyDescent="0.3">
      <c r="A118" s="10" t="s">
        <v>299</v>
      </c>
      <c r="B118" s="12"/>
      <c r="C118" s="13"/>
      <c r="D118" s="13"/>
      <c r="E118" s="13"/>
      <c r="F118" s="13"/>
      <c r="G118" s="13"/>
    </row>
    <row r="119" spans="1:7" x14ac:dyDescent="0.3">
      <c r="A119" s="11" t="s">
        <v>50</v>
      </c>
      <c r="B119" s="12" t="s">
        <v>51</v>
      </c>
      <c r="C119" s="13">
        <v>30080</v>
      </c>
      <c r="D119" s="13">
        <v>692</v>
      </c>
      <c r="E119" s="13">
        <f>SUM(F119-D119)</f>
        <v>24308</v>
      </c>
      <c r="F119" s="19">
        <v>25000</v>
      </c>
      <c r="G119" s="19">
        <v>25000</v>
      </c>
    </row>
    <row r="120" spans="1:7" x14ac:dyDescent="0.3">
      <c r="A120" s="11" t="s">
        <v>52</v>
      </c>
      <c r="B120" s="12" t="s">
        <v>53</v>
      </c>
      <c r="C120" s="13"/>
      <c r="D120" s="13"/>
      <c r="E120" s="13">
        <f t="shared" ref="E120:E131" si="9">SUM(F120-D120)</f>
        <v>55000</v>
      </c>
      <c r="F120" s="13">
        <v>55000</v>
      </c>
      <c r="G120" s="13">
        <v>55000</v>
      </c>
    </row>
    <row r="121" spans="1:7" x14ac:dyDescent="0.3">
      <c r="A121" s="11" t="s">
        <v>54</v>
      </c>
      <c r="B121" s="25" t="s">
        <v>55</v>
      </c>
      <c r="C121" s="13">
        <v>19783.46</v>
      </c>
      <c r="D121" s="13"/>
      <c r="E121" s="13">
        <f t="shared" si="9"/>
        <v>20000</v>
      </c>
      <c r="F121" s="13">
        <v>20000</v>
      </c>
      <c r="G121" s="13">
        <v>20000</v>
      </c>
    </row>
    <row r="122" spans="1:7" x14ac:dyDescent="0.3">
      <c r="A122" s="11" t="s">
        <v>300</v>
      </c>
      <c r="B122" s="25" t="s">
        <v>146</v>
      </c>
      <c r="C122" s="13">
        <v>218149</v>
      </c>
      <c r="D122" s="13"/>
      <c r="E122" s="13">
        <f t="shared" si="9"/>
        <v>220900</v>
      </c>
      <c r="F122" s="13">
        <v>220900</v>
      </c>
      <c r="G122" s="13">
        <v>441800</v>
      </c>
    </row>
    <row r="123" spans="1:7" x14ac:dyDescent="0.3">
      <c r="A123" s="11" t="s">
        <v>193</v>
      </c>
      <c r="B123" s="12" t="s">
        <v>148</v>
      </c>
      <c r="C123" s="13"/>
      <c r="D123" s="13">
        <v>17660</v>
      </c>
      <c r="E123" s="13">
        <f t="shared" si="9"/>
        <v>400</v>
      </c>
      <c r="F123" s="13">
        <v>18060</v>
      </c>
      <c r="G123" s="13">
        <v>19900</v>
      </c>
    </row>
    <row r="124" spans="1:7" x14ac:dyDescent="0.3">
      <c r="A124" s="15" t="s">
        <v>186</v>
      </c>
      <c r="B124" s="16" t="s">
        <v>184</v>
      </c>
      <c r="C124" s="17">
        <v>545894.49</v>
      </c>
      <c r="D124" s="17">
        <v>311590.15999999997</v>
      </c>
      <c r="E124" s="17">
        <f>SUM(F124-D124)</f>
        <v>516408.84</v>
      </c>
      <c r="F124" s="17">
        <v>827999</v>
      </c>
      <c r="G124" s="17">
        <v>806399</v>
      </c>
    </row>
    <row r="125" spans="1:7" x14ac:dyDescent="0.3">
      <c r="A125" s="3"/>
      <c r="B125" s="3"/>
      <c r="C125" s="3"/>
      <c r="D125" s="163" t="s">
        <v>9</v>
      </c>
      <c r="E125" s="164"/>
      <c r="F125" s="165"/>
      <c r="G125" s="4"/>
    </row>
    <row r="126" spans="1:7" x14ac:dyDescent="0.3">
      <c r="A126" s="5" t="s">
        <v>2</v>
      </c>
      <c r="B126" s="5" t="s">
        <v>4</v>
      </c>
      <c r="C126" s="5" t="s">
        <v>6</v>
      </c>
      <c r="D126" s="5" t="s">
        <v>10</v>
      </c>
      <c r="E126" s="5" t="s">
        <v>12</v>
      </c>
      <c r="F126" s="6" t="s">
        <v>14</v>
      </c>
      <c r="G126" s="6" t="s">
        <v>15</v>
      </c>
    </row>
    <row r="127" spans="1:7" x14ac:dyDescent="0.3">
      <c r="A127" s="5"/>
      <c r="B127" s="5"/>
      <c r="C127" s="5" t="s">
        <v>7</v>
      </c>
      <c r="D127" s="5" t="s">
        <v>7</v>
      </c>
      <c r="E127" s="5" t="s">
        <v>13</v>
      </c>
      <c r="F127" s="6"/>
      <c r="G127" s="6" t="s">
        <v>16</v>
      </c>
    </row>
    <row r="128" spans="1:7" x14ac:dyDescent="0.3">
      <c r="A128" s="7" t="s">
        <v>3</v>
      </c>
      <c r="B128" s="7" t="s">
        <v>5</v>
      </c>
      <c r="C128" s="7" t="s">
        <v>8</v>
      </c>
      <c r="D128" s="7" t="s">
        <v>11</v>
      </c>
      <c r="E128" s="7" t="s">
        <v>17</v>
      </c>
      <c r="F128" s="8" t="s">
        <v>18</v>
      </c>
      <c r="G128" s="8" t="s">
        <v>19</v>
      </c>
    </row>
    <row r="129" spans="1:7" x14ac:dyDescent="0.3">
      <c r="A129" s="33"/>
      <c r="B129" s="33"/>
      <c r="C129" s="33"/>
      <c r="D129" s="33"/>
      <c r="E129" s="33"/>
      <c r="F129" s="34"/>
      <c r="G129" s="34"/>
    </row>
    <row r="130" spans="1:7" x14ac:dyDescent="0.3">
      <c r="A130" s="11" t="s">
        <v>285</v>
      </c>
      <c r="B130" s="12" t="s">
        <v>76</v>
      </c>
      <c r="C130" s="13">
        <v>23000</v>
      </c>
      <c r="D130" s="13">
        <v>34300</v>
      </c>
      <c r="E130" s="13">
        <f>SUM(F130-D130)</f>
        <v>5700</v>
      </c>
      <c r="F130" s="13">
        <v>40000</v>
      </c>
      <c r="G130" s="13">
        <v>40000</v>
      </c>
    </row>
    <row r="131" spans="1:7" x14ac:dyDescent="0.3">
      <c r="A131" s="11" t="s">
        <v>196</v>
      </c>
      <c r="B131" s="12" t="s">
        <v>103</v>
      </c>
      <c r="C131" s="13">
        <v>10000</v>
      </c>
      <c r="D131" s="13"/>
      <c r="E131" s="13">
        <f t="shared" si="9"/>
        <v>40000</v>
      </c>
      <c r="F131" s="13">
        <v>40000</v>
      </c>
      <c r="G131" s="13">
        <v>90000</v>
      </c>
    </row>
    <row r="132" spans="1:7" x14ac:dyDescent="0.3">
      <c r="A132" s="28" t="s">
        <v>373</v>
      </c>
      <c r="B132" s="12"/>
      <c r="C132" s="13"/>
      <c r="D132" s="13"/>
      <c r="E132" s="13"/>
      <c r="F132" s="13"/>
      <c r="G132" s="13"/>
    </row>
    <row r="133" spans="1:7" x14ac:dyDescent="0.3">
      <c r="A133" s="11" t="s">
        <v>54</v>
      </c>
      <c r="B133" s="25" t="s">
        <v>55</v>
      </c>
      <c r="C133" s="13"/>
      <c r="D133" s="13"/>
      <c r="E133" s="13">
        <f t="shared" ref="E133" si="10">SUM(F133-D133)</f>
        <v>10500</v>
      </c>
      <c r="F133" s="13">
        <v>10500</v>
      </c>
      <c r="G133" s="13">
        <v>10500</v>
      </c>
    </row>
    <row r="134" spans="1:7" x14ac:dyDescent="0.3">
      <c r="A134" s="11" t="s">
        <v>195</v>
      </c>
      <c r="B134" s="12" t="s">
        <v>119</v>
      </c>
      <c r="C134" s="13">
        <v>33080</v>
      </c>
      <c r="D134" s="13">
        <v>33258</v>
      </c>
      <c r="E134" s="13">
        <f t="shared" ref="E134" si="11">SUM(F134-D134)</f>
        <v>17742</v>
      </c>
      <c r="F134" s="13">
        <v>51000</v>
      </c>
      <c r="G134" s="13">
        <v>51000</v>
      </c>
    </row>
    <row r="135" spans="1:7" x14ac:dyDescent="0.3">
      <c r="A135" s="11" t="s">
        <v>285</v>
      </c>
      <c r="B135" s="12" t="s">
        <v>76</v>
      </c>
      <c r="C135" s="13">
        <v>31000</v>
      </c>
      <c r="D135" s="13">
        <v>38500</v>
      </c>
      <c r="E135" s="13"/>
      <c r="F135" s="13">
        <v>38500</v>
      </c>
      <c r="G135" s="13">
        <v>36750</v>
      </c>
    </row>
    <row r="136" spans="1:7" x14ac:dyDescent="0.3">
      <c r="A136" s="28" t="s">
        <v>374</v>
      </c>
      <c r="B136" s="12"/>
      <c r="C136" s="13"/>
      <c r="D136" s="13"/>
      <c r="E136" s="13"/>
      <c r="F136" s="13"/>
      <c r="G136" s="13"/>
    </row>
    <row r="137" spans="1:7" x14ac:dyDescent="0.3">
      <c r="A137" s="11" t="s">
        <v>50</v>
      </c>
      <c r="B137" s="12" t="s">
        <v>51</v>
      </c>
      <c r="C137" s="13"/>
      <c r="D137" s="13"/>
      <c r="E137" s="13">
        <f t="shared" ref="E137:E139" si="12">SUM(F137-D137)</f>
        <v>9000</v>
      </c>
      <c r="F137" s="13">
        <v>9000</v>
      </c>
      <c r="G137" s="13">
        <v>7000</v>
      </c>
    </row>
    <row r="138" spans="1:7" x14ac:dyDescent="0.3">
      <c r="A138" s="11" t="s">
        <v>54</v>
      </c>
      <c r="B138" s="25" t="s">
        <v>55</v>
      </c>
      <c r="C138" s="13"/>
      <c r="D138" s="13"/>
      <c r="E138" s="13">
        <f t="shared" si="12"/>
        <v>8400</v>
      </c>
      <c r="F138" s="13">
        <v>8400</v>
      </c>
      <c r="G138" s="13">
        <v>8400</v>
      </c>
    </row>
    <row r="139" spans="1:7" x14ac:dyDescent="0.3">
      <c r="A139" s="11" t="s">
        <v>195</v>
      </c>
      <c r="B139" s="12" t="s">
        <v>119</v>
      </c>
      <c r="C139" s="13">
        <v>2500</v>
      </c>
      <c r="D139" s="13"/>
      <c r="E139" s="13">
        <f t="shared" si="12"/>
        <v>1600</v>
      </c>
      <c r="F139" s="13">
        <v>1600</v>
      </c>
      <c r="G139" s="13">
        <v>3500</v>
      </c>
    </row>
    <row r="140" spans="1:7" x14ac:dyDescent="0.3">
      <c r="A140" s="11" t="s">
        <v>285</v>
      </c>
      <c r="B140" s="12" t="s">
        <v>76</v>
      </c>
      <c r="C140" s="13">
        <v>16000</v>
      </c>
      <c r="D140" s="13">
        <v>31000</v>
      </c>
      <c r="E140" s="13"/>
      <c r="F140" s="13">
        <v>31000</v>
      </c>
      <c r="G140" s="19">
        <v>31100</v>
      </c>
    </row>
    <row r="141" spans="1:7" x14ac:dyDescent="0.3">
      <c r="A141" s="28" t="s">
        <v>494</v>
      </c>
      <c r="B141" s="12"/>
      <c r="C141" s="13"/>
      <c r="D141" s="13"/>
      <c r="E141" s="13"/>
      <c r="F141" s="13"/>
      <c r="G141" s="13"/>
    </row>
    <row r="142" spans="1:7" x14ac:dyDescent="0.3">
      <c r="A142" s="11" t="s">
        <v>193</v>
      </c>
      <c r="B142" s="12" t="s">
        <v>148</v>
      </c>
      <c r="C142" s="13"/>
      <c r="D142" s="13"/>
      <c r="E142" s="13"/>
      <c r="F142" s="13"/>
      <c r="G142" s="13">
        <v>30000</v>
      </c>
    </row>
    <row r="143" spans="1:7" x14ac:dyDescent="0.3">
      <c r="A143" s="11" t="s">
        <v>195</v>
      </c>
      <c r="B143" s="12" t="s">
        <v>119</v>
      </c>
      <c r="C143" s="13"/>
      <c r="D143" s="13"/>
      <c r="E143" s="13"/>
      <c r="F143" s="13"/>
      <c r="G143" s="13">
        <v>20500</v>
      </c>
    </row>
    <row r="144" spans="1:7" x14ac:dyDescent="0.3">
      <c r="A144" s="11" t="s">
        <v>285</v>
      </c>
      <c r="B144" s="12" t="s">
        <v>76</v>
      </c>
      <c r="C144" s="13"/>
      <c r="D144" s="13">
        <v>49950</v>
      </c>
      <c r="E144" s="13">
        <f>SUM(F144-D144)</f>
        <v>50</v>
      </c>
      <c r="F144" s="13">
        <v>50000</v>
      </c>
      <c r="G144" s="13">
        <v>105000</v>
      </c>
    </row>
    <row r="145" spans="1:7" x14ac:dyDescent="0.3">
      <c r="A145" s="10" t="s">
        <v>298</v>
      </c>
      <c r="B145" s="12"/>
      <c r="C145" s="13"/>
      <c r="D145" s="13"/>
      <c r="E145" s="13"/>
      <c r="F145" s="13"/>
      <c r="G145" s="13"/>
    </row>
    <row r="146" spans="1:7" x14ac:dyDescent="0.3">
      <c r="A146" s="11" t="s">
        <v>195</v>
      </c>
      <c r="B146" s="12" t="s">
        <v>119</v>
      </c>
      <c r="C146" s="13">
        <v>18000</v>
      </c>
      <c r="D146" s="13"/>
      <c r="E146" s="13"/>
      <c r="F146" s="13"/>
      <c r="G146" s="13"/>
    </row>
    <row r="147" spans="1:7" x14ac:dyDescent="0.3">
      <c r="A147" s="11" t="s">
        <v>196</v>
      </c>
      <c r="B147" s="12" t="s">
        <v>103</v>
      </c>
      <c r="C147" s="13"/>
      <c r="D147" s="13"/>
      <c r="E147" s="13"/>
      <c r="F147" s="13"/>
      <c r="G147" s="13"/>
    </row>
    <row r="148" spans="1:7" x14ac:dyDescent="0.3">
      <c r="A148" s="20" t="s">
        <v>63</v>
      </c>
      <c r="B148" s="20"/>
      <c r="C148" s="21">
        <f>SUM(C147:C147)+SUM(C90:C146)+SUM(C42:C89)+SUM(C10:C40)</f>
        <v>19916467.780000001</v>
      </c>
      <c r="D148" s="21">
        <f>SUM(D11:D147)</f>
        <v>10130989.270000001</v>
      </c>
      <c r="E148" s="21">
        <f>SUM(E11:E147)</f>
        <v>15280997.560000001</v>
      </c>
      <c r="F148" s="21">
        <f>SUM(F11:F147)</f>
        <v>25411986.829999998</v>
      </c>
      <c r="G148" s="21">
        <f>SUM(G11:G147)</f>
        <v>26479666</v>
      </c>
    </row>
    <row r="149" spans="1:7" x14ac:dyDescent="0.3">
      <c r="A149" s="1" t="s">
        <v>823</v>
      </c>
    </row>
    <row r="151" spans="1:7" x14ac:dyDescent="0.3">
      <c r="A151" s="1" t="s">
        <v>64</v>
      </c>
      <c r="B151" s="1" t="s">
        <v>66</v>
      </c>
      <c r="E151" s="1" t="s">
        <v>69</v>
      </c>
    </row>
    <row r="154" spans="1:7" x14ac:dyDescent="0.3">
      <c r="A154" s="22" t="s">
        <v>251</v>
      </c>
      <c r="B154" s="22"/>
      <c r="C154" s="161" t="s">
        <v>67</v>
      </c>
      <c r="D154" s="161"/>
      <c r="F154" s="161" t="s">
        <v>70</v>
      </c>
      <c r="G154" s="161"/>
    </row>
    <row r="155" spans="1:7" x14ac:dyDescent="0.3">
      <c r="A155" s="23" t="s">
        <v>149</v>
      </c>
      <c r="C155" s="166" t="s">
        <v>68</v>
      </c>
      <c r="D155" s="166"/>
      <c r="F155" s="166" t="s">
        <v>71</v>
      </c>
      <c r="G155" s="166"/>
    </row>
  </sheetData>
  <mergeCells count="11">
    <mergeCell ref="C154:D154"/>
    <mergeCell ref="F154:G154"/>
    <mergeCell ref="C155:D155"/>
    <mergeCell ref="F155:G155"/>
    <mergeCell ref="A1:G1"/>
    <mergeCell ref="A2:G2"/>
    <mergeCell ref="D5:F5"/>
    <mergeCell ref="D32:F32"/>
    <mergeCell ref="D63:F63"/>
    <mergeCell ref="D125:F125"/>
    <mergeCell ref="D94:F94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&amp;C&amp;"Arial,Regular"&amp;9 201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view="pageLayout" topLeftCell="A226" zoomScaleNormal="100" workbookViewId="0">
      <selection activeCell="A229" sqref="A229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150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33"/>
      <c r="B9" s="33"/>
      <c r="C9" s="33"/>
      <c r="D9" s="33"/>
      <c r="E9" s="33"/>
      <c r="F9" s="34"/>
      <c r="G9" s="34"/>
    </row>
    <row r="10" spans="1:7" x14ac:dyDescent="0.3">
      <c r="A10" s="10" t="s">
        <v>20</v>
      </c>
      <c r="B10" s="11"/>
      <c r="C10" s="11"/>
      <c r="D10" s="11"/>
      <c r="E10" s="11"/>
      <c r="F10" s="11"/>
      <c r="G10" s="11"/>
    </row>
    <row r="11" spans="1:7" x14ac:dyDescent="0.3">
      <c r="A11" s="11" t="s">
        <v>21</v>
      </c>
      <c r="B11" s="11"/>
      <c r="C11" s="11"/>
      <c r="D11" s="11"/>
      <c r="E11" s="11"/>
      <c r="F11" s="11"/>
      <c r="G11" s="11"/>
    </row>
    <row r="12" spans="1:7" x14ac:dyDescent="0.3">
      <c r="A12" s="11" t="s">
        <v>32</v>
      </c>
      <c r="B12" s="12" t="s">
        <v>23</v>
      </c>
      <c r="C12" s="13">
        <v>1667852</v>
      </c>
      <c r="D12" s="13">
        <v>1021686</v>
      </c>
      <c r="E12" s="13">
        <f>SUM(F12-D12)</f>
        <v>1023474</v>
      </c>
      <c r="F12" s="13">
        <v>2045160</v>
      </c>
      <c r="G12" s="13">
        <v>2341080</v>
      </c>
    </row>
    <row r="13" spans="1:7" x14ac:dyDescent="0.3">
      <c r="A13" s="11" t="s">
        <v>24</v>
      </c>
      <c r="B13" s="12"/>
      <c r="C13" s="13"/>
      <c r="D13" s="13"/>
      <c r="E13" s="13"/>
      <c r="F13" s="13"/>
      <c r="G13" s="13"/>
    </row>
    <row r="14" spans="1:7" x14ac:dyDescent="0.3">
      <c r="A14" s="11" t="s">
        <v>33</v>
      </c>
      <c r="B14" s="12" t="s">
        <v>25</v>
      </c>
      <c r="C14" s="13">
        <v>134000</v>
      </c>
      <c r="D14" s="13">
        <v>84000</v>
      </c>
      <c r="E14" s="13">
        <f t="shared" ref="E14:E24" si="0">SUM(F14-D14)</f>
        <v>60000</v>
      </c>
      <c r="F14" s="13">
        <v>144000</v>
      </c>
      <c r="G14" s="13">
        <v>192000</v>
      </c>
    </row>
    <row r="15" spans="1:7" x14ac:dyDescent="0.3">
      <c r="A15" s="11" t="s">
        <v>34</v>
      </c>
      <c r="B15" s="12" t="s">
        <v>26</v>
      </c>
      <c r="C15" s="13">
        <v>81000</v>
      </c>
      <c r="D15" s="13">
        <v>43875</v>
      </c>
      <c r="E15" s="13">
        <f t="shared" si="0"/>
        <v>40500</v>
      </c>
      <c r="F15" s="13">
        <v>84375</v>
      </c>
      <c r="G15" s="13">
        <v>81000</v>
      </c>
    </row>
    <row r="16" spans="1:7" x14ac:dyDescent="0.3">
      <c r="A16" s="11" t="s">
        <v>35</v>
      </c>
      <c r="B16" s="12" t="s">
        <v>27</v>
      </c>
      <c r="C16" s="13">
        <v>81000</v>
      </c>
      <c r="D16" s="13">
        <v>43875</v>
      </c>
      <c r="E16" s="13">
        <f t="shared" si="0"/>
        <v>40500</v>
      </c>
      <c r="F16" s="13">
        <v>84375</v>
      </c>
      <c r="G16" s="13">
        <v>81000</v>
      </c>
    </row>
    <row r="17" spans="1:7" x14ac:dyDescent="0.3">
      <c r="A17" s="11" t="s">
        <v>36</v>
      </c>
      <c r="B17" s="12" t="s">
        <v>28</v>
      </c>
      <c r="C17" s="13">
        <v>30000</v>
      </c>
      <c r="D17" s="13">
        <v>36000</v>
      </c>
      <c r="E17" s="13"/>
      <c r="F17" s="13">
        <v>36000</v>
      </c>
      <c r="G17" s="13">
        <v>48000</v>
      </c>
    </row>
    <row r="18" spans="1:7" x14ac:dyDescent="0.3">
      <c r="A18" s="11" t="s">
        <v>217</v>
      </c>
      <c r="B18" s="12" t="s">
        <v>216</v>
      </c>
      <c r="C18" s="13">
        <v>30000</v>
      </c>
      <c r="D18" s="13"/>
      <c r="E18" s="13">
        <f t="shared" si="0"/>
        <v>30000</v>
      </c>
      <c r="F18" s="13">
        <v>30000</v>
      </c>
      <c r="G18" s="13">
        <v>40000</v>
      </c>
    </row>
    <row r="19" spans="1:7" x14ac:dyDescent="0.3">
      <c r="A19" s="11" t="s">
        <v>144</v>
      </c>
      <c r="B19" s="12" t="s">
        <v>145</v>
      </c>
      <c r="C19" s="13">
        <v>50800</v>
      </c>
      <c r="D19" s="13"/>
      <c r="E19" s="13"/>
      <c r="F19" s="13"/>
      <c r="G19" s="13">
        <v>511980</v>
      </c>
    </row>
    <row r="20" spans="1:7" x14ac:dyDescent="0.3">
      <c r="A20" s="11" t="s">
        <v>388</v>
      </c>
      <c r="B20" s="12" t="s">
        <v>381</v>
      </c>
      <c r="C20" s="13"/>
      <c r="D20" s="13">
        <v>10000</v>
      </c>
      <c r="E20" s="13">
        <f t="shared" si="0"/>
        <v>10000</v>
      </c>
      <c r="F20" s="13">
        <v>20000</v>
      </c>
      <c r="G20" s="13"/>
    </row>
    <row r="21" spans="1:7" x14ac:dyDescent="0.3">
      <c r="A21" s="47" t="s">
        <v>640</v>
      </c>
      <c r="B21" s="12" t="s">
        <v>641</v>
      </c>
      <c r="C21" s="13">
        <v>12227.5</v>
      </c>
      <c r="D21" s="13"/>
      <c r="E21" s="13"/>
      <c r="F21" s="13"/>
      <c r="G21" s="13"/>
    </row>
    <row r="22" spans="1:7" x14ac:dyDescent="0.3">
      <c r="A22" s="11" t="s">
        <v>38</v>
      </c>
      <c r="B22" s="12" t="s">
        <v>30</v>
      </c>
      <c r="C22" s="13">
        <v>164510</v>
      </c>
      <c r="D22" s="13"/>
      <c r="E22" s="13">
        <f>SUM(F22-D22)</f>
        <v>170430</v>
      </c>
      <c r="F22" s="13">
        <v>170430</v>
      </c>
      <c r="G22" s="13">
        <v>195090</v>
      </c>
    </row>
    <row r="23" spans="1:7" x14ac:dyDescent="0.3">
      <c r="A23" s="11" t="s">
        <v>37</v>
      </c>
      <c r="B23" s="12" t="s">
        <v>29</v>
      </c>
      <c r="C23" s="13">
        <v>30000</v>
      </c>
      <c r="D23" s="13"/>
      <c r="E23" s="13">
        <f t="shared" si="0"/>
        <v>30000</v>
      </c>
      <c r="F23" s="13">
        <v>30000</v>
      </c>
      <c r="G23" s="13">
        <v>40000</v>
      </c>
    </row>
    <row r="24" spans="1:7" x14ac:dyDescent="0.3">
      <c r="A24" s="11" t="s">
        <v>39</v>
      </c>
      <c r="B24" s="12" t="s">
        <v>143</v>
      </c>
      <c r="C24" s="13">
        <v>164510</v>
      </c>
      <c r="D24" s="13">
        <v>170273</v>
      </c>
      <c r="E24" s="13">
        <f t="shared" si="0"/>
        <v>157</v>
      </c>
      <c r="F24" s="13">
        <v>170430</v>
      </c>
      <c r="G24" s="13">
        <v>195090</v>
      </c>
    </row>
    <row r="25" spans="1:7" x14ac:dyDescent="0.3">
      <c r="A25" s="11" t="s">
        <v>31</v>
      </c>
      <c r="B25" s="12"/>
      <c r="C25" s="13"/>
      <c r="D25" s="13"/>
      <c r="E25" s="13"/>
      <c r="F25" s="13"/>
      <c r="G25" s="13"/>
    </row>
    <row r="26" spans="1:7" x14ac:dyDescent="0.3">
      <c r="A26" s="11" t="s">
        <v>40</v>
      </c>
      <c r="B26" s="12" t="s">
        <v>41</v>
      </c>
      <c r="C26" s="13">
        <v>200142.24</v>
      </c>
      <c r="D26" s="13">
        <v>122602.32</v>
      </c>
      <c r="E26" s="13">
        <f t="shared" ref="E26:E29" si="1">SUM(F26-D26)</f>
        <v>122817.68</v>
      </c>
      <c r="F26" s="13">
        <v>245420</v>
      </c>
      <c r="G26" s="13">
        <v>280931</v>
      </c>
    </row>
    <row r="27" spans="1:7" x14ac:dyDescent="0.3">
      <c r="A27" s="11" t="s">
        <v>252</v>
      </c>
      <c r="B27" s="12" t="s">
        <v>42</v>
      </c>
      <c r="C27" s="13">
        <v>6800</v>
      </c>
      <c r="D27" s="13">
        <v>3600</v>
      </c>
      <c r="E27" s="13">
        <f t="shared" si="1"/>
        <v>3600</v>
      </c>
      <c r="F27" s="13">
        <v>7200</v>
      </c>
      <c r="G27" s="13">
        <v>9600</v>
      </c>
    </row>
    <row r="28" spans="1:7" x14ac:dyDescent="0.3">
      <c r="A28" s="11" t="s">
        <v>253</v>
      </c>
      <c r="B28" s="12" t="s">
        <v>43</v>
      </c>
      <c r="C28" s="13">
        <v>23029.8</v>
      </c>
      <c r="D28" s="13">
        <v>13699.21</v>
      </c>
      <c r="E28" s="13">
        <f t="shared" si="1"/>
        <v>20399.79</v>
      </c>
      <c r="F28" s="13">
        <v>34099</v>
      </c>
      <c r="G28" s="13">
        <v>47287</v>
      </c>
    </row>
    <row r="29" spans="1:7" x14ac:dyDescent="0.3">
      <c r="A29" s="11" t="s">
        <v>44</v>
      </c>
      <c r="B29" s="12" t="s">
        <v>45</v>
      </c>
      <c r="C29" s="13">
        <v>6800</v>
      </c>
      <c r="D29" s="13">
        <v>3600</v>
      </c>
      <c r="E29" s="13">
        <f t="shared" si="1"/>
        <v>3600</v>
      </c>
      <c r="F29" s="13">
        <v>7200</v>
      </c>
      <c r="G29" s="13">
        <v>9600</v>
      </c>
    </row>
    <row r="30" spans="1:7" x14ac:dyDescent="0.3">
      <c r="A30" s="11" t="s">
        <v>46</v>
      </c>
      <c r="B30" s="12"/>
      <c r="C30" s="13"/>
      <c r="D30" s="13"/>
      <c r="E30" s="13"/>
      <c r="F30" s="13"/>
      <c r="G30" s="13"/>
    </row>
    <row r="31" spans="1:7" x14ac:dyDescent="0.3">
      <c r="A31" s="15" t="s">
        <v>47</v>
      </c>
      <c r="B31" s="16" t="s">
        <v>48</v>
      </c>
      <c r="C31" s="17">
        <v>48659.199999999997</v>
      </c>
      <c r="D31" s="17"/>
      <c r="E31" s="17"/>
      <c r="F31" s="17"/>
      <c r="G31" s="17"/>
    </row>
    <row r="32" spans="1:7" x14ac:dyDescent="0.3">
      <c r="A32" s="3"/>
      <c r="B32" s="3"/>
      <c r="C32" s="3"/>
      <c r="D32" s="163" t="s">
        <v>9</v>
      </c>
      <c r="E32" s="164"/>
      <c r="F32" s="165"/>
      <c r="G32" s="4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33"/>
      <c r="B36" s="33"/>
      <c r="C36" s="33"/>
      <c r="D36" s="33"/>
      <c r="E36" s="33"/>
      <c r="F36" s="34"/>
      <c r="G36" s="34"/>
    </row>
    <row r="37" spans="1:7" x14ac:dyDescent="0.3">
      <c r="A37" s="10" t="s">
        <v>49</v>
      </c>
      <c r="B37" s="12"/>
      <c r="C37" s="13"/>
      <c r="D37" s="13"/>
      <c r="E37" s="13"/>
      <c r="F37" s="13"/>
      <c r="G37" s="13"/>
    </row>
    <row r="38" spans="1:7" x14ac:dyDescent="0.3">
      <c r="A38" s="11" t="s">
        <v>50</v>
      </c>
      <c r="B38" s="12" t="s">
        <v>51</v>
      </c>
      <c r="C38" s="13">
        <v>77605</v>
      </c>
      <c r="D38" s="13">
        <v>6775</v>
      </c>
      <c r="E38" s="13">
        <f t="shared" ref="E38:E40" si="2">SUM(F38-D38)</f>
        <v>18225</v>
      </c>
      <c r="F38" s="13">
        <v>25000</v>
      </c>
      <c r="G38" s="13">
        <v>25000</v>
      </c>
    </row>
    <row r="39" spans="1:7" x14ac:dyDescent="0.3">
      <c r="A39" s="11" t="s">
        <v>52</v>
      </c>
      <c r="B39" s="12" t="s">
        <v>53</v>
      </c>
      <c r="C39" s="13"/>
      <c r="D39" s="13">
        <v>2000</v>
      </c>
      <c r="E39" s="13">
        <f t="shared" si="2"/>
        <v>18000</v>
      </c>
      <c r="F39" s="19">
        <v>20000</v>
      </c>
      <c r="G39" s="19">
        <v>20000</v>
      </c>
    </row>
    <row r="40" spans="1:7" x14ac:dyDescent="0.3">
      <c r="A40" s="11" t="s">
        <v>54</v>
      </c>
      <c r="B40" s="12" t="s">
        <v>55</v>
      </c>
      <c r="C40" s="13">
        <v>14757.31</v>
      </c>
      <c r="D40" s="13"/>
      <c r="E40" s="13">
        <f t="shared" si="2"/>
        <v>120000</v>
      </c>
      <c r="F40" s="19">
        <v>120000</v>
      </c>
      <c r="G40" s="19">
        <v>20000</v>
      </c>
    </row>
    <row r="41" spans="1:7" x14ac:dyDescent="0.3">
      <c r="A41" s="11" t="s">
        <v>80</v>
      </c>
      <c r="B41" s="12" t="s">
        <v>81</v>
      </c>
      <c r="C41" s="13">
        <v>9296</v>
      </c>
      <c r="D41" s="13">
        <v>4830.87</v>
      </c>
      <c r="E41" s="13">
        <f t="shared" ref="E41:E44" si="3">SUM(F41-D41)</f>
        <v>5169.13</v>
      </c>
      <c r="F41" s="13">
        <v>10000</v>
      </c>
      <c r="G41" s="13">
        <v>10000</v>
      </c>
    </row>
    <row r="42" spans="1:7" x14ac:dyDescent="0.3">
      <c r="A42" s="11" t="s">
        <v>56</v>
      </c>
      <c r="B42" s="12" t="s">
        <v>57</v>
      </c>
      <c r="C42" s="13">
        <v>8400</v>
      </c>
      <c r="D42" s="13">
        <v>5900</v>
      </c>
      <c r="E42" s="13">
        <f t="shared" si="3"/>
        <v>6100</v>
      </c>
      <c r="F42" s="13">
        <v>12000</v>
      </c>
      <c r="G42" s="13">
        <v>12000</v>
      </c>
    </row>
    <row r="43" spans="1:7" x14ac:dyDescent="0.3">
      <c r="A43" s="11" t="s">
        <v>83</v>
      </c>
      <c r="B43" s="12" t="s">
        <v>84</v>
      </c>
      <c r="C43" s="13"/>
      <c r="D43" s="13"/>
      <c r="E43" s="13">
        <f t="shared" si="3"/>
        <v>5000</v>
      </c>
      <c r="F43" s="13">
        <v>5000</v>
      </c>
      <c r="G43" s="13">
        <v>5000</v>
      </c>
    </row>
    <row r="44" spans="1:7" x14ac:dyDescent="0.3">
      <c r="A44" s="11" t="s">
        <v>85</v>
      </c>
      <c r="B44" s="12" t="s">
        <v>86</v>
      </c>
      <c r="C44" s="13">
        <v>3055</v>
      </c>
      <c r="D44" s="13">
        <v>3180</v>
      </c>
      <c r="E44" s="13">
        <f t="shared" si="3"/>
        <v>1820</v>
      </c>
      <c r="F44" s="13">
        <v>5000</v>
      </c>
      <c r="G44" s="13">
        <v>5000</v>
      </c>
    </row>
    <row r="45" spans="1:7" x14ac:dyDescent="0.3">
      <c r="A45" s="11" t="s">
        <v>590</v>
      </c>
      <c r="B45" s="12" t="s">
        <v>103</v>
      </c>
      <c r="C45" s="13"/>
      <c r="D45" s="13"/>
      <c r="E45" s="13">
        <f>SUM(F45-D45)</f>
        <v>20000</v>
      </c>
      <c r="F45" s="13">
        <v>20000</v>
      </c>
      <c r="G45" s="13"/>
    </row>
    <row r="46" spans="1:7" x14ac:dyDescent="0.3">
      <c r="A46" s="11"/>
      <c r="B46" s="12"/>
      <c r="C46" s="13"/>
      <c r="D46" s="13"/>
      <c r="E46" s="13"/>
      <c r="F46" s="13"/>
      <c r="G46" s="13"/>
    </row>
    <row r="47" spans="1:7" x14ac:dyDescent="0.3">
      <c r="A47" s="10" t="s">
        <v>60</v>
      </c>
      <c r="B47" s="11"/>
      <c r="C47" s="13"/>
      <c r="D47" s="13"/>
      <c r="E47" s="13"/>
      <c r="F47" s="13"/>
      <c r="G47" s="13"/>
    </row>
    <row r="48" spans="1:7" x14ac:dyDescent="0.3">
      <c r="A48" s="28" t="s">
        <v>591</v>
      </c>
      <c r="B48" s="12" t="s">
        <v>593</v>
      </c>
      <c r="C48" s="13"/>
      <c r="D48" s="13"/>
      <c r="E48" s="13"/>
      <c r="F48" s="13"/>
      <c r="G48" s="13"/>
    </row>
    <row r="49" spans="1:7" x14ac:dyDescent="0.3">
      <c r="A49" s="47" t="s">
        <v>592</v>
      </c>
      <c r="B49" s="12"/>
      <c r="C49" s="13"/>
      <c r="D49" s="13"/>
      <c r="E49" s="13">
        <f t="shared" ref="E49" si="4">SUM(F49-D49)</f>
        <v>100000</v>
      </c>
      <c r="F49" s="13">
        <v>100000</v>
      </c>
      <c r="G49" s="13"/>
    </row>
    <row r="50" spans="1:7" x14ac:dyDescent="0.3">
      <c r="A50" s="10" t="s">
        <v>77</v>
      </c>
      <c r="B50" s="12" t="s">
        <v>78</v>
      </c>
      <c r="C50" s="13"/>
      <c r="D50" s="13"/>
      <c r="E50" s="13"/>
      <c r="F50" s="13"/>
      <c r="G50" s="13"/>
    </row>
    <row r="51" spans="1:7" x14ac:dyDescent="0.3">
      <c r="A51" s="47" t="s">
        <v>705</v>
      </c>
      <c r="B51" s="12"/>
      <c r="C51" s="13"/>
      <c r="D51" s="13"/>
      <c r="E51" s="13"/>
      <c r="F51" s="13"/>
      <c r="G51" s="13">
        <v>150000</v>
      </c>
    </row>
    <row r="52" spans="1:7" x14ac:dyDescent="0.3">
      <c r="A52" s="47" t="s">
        <v>594</v>
      </c>
      <c r="B52" s="12"/>
      <c r="C52" s="13"/>
      <c r="D52" s="13"/>
      <c r="E52" s="13">
        <f t="shared" ref="E52:E58" si="5">SUM(F52-D52)</f>
        <v>85000</v>
      </c>
      <c r="F52" s="13">
        <v>85000</v>
      </c>
      <c r="G52" s="13"/>
    </row>
    <row r="53" spans="1:7" x14ac:dyDescent="0.3">
      <c r="A53" s="28" t="s">
        <v>223</v>
      </c>
      <c r="B53" s="12" t="s">
        <v>62</v>
      </c>
      <c r="C53" s="13"/>
      <c r="D53" s="13"/>
      <c r="E53" s="13"/>
      <c r="F53" s="13"/>
      <c r="G53" s="13"/>
    </row>
    <row r="54" spans="1:7" x14ac:dyDescent="0.3">
      <c r="A54" s="47" t="s">
        <v>662</v>
      </c>
      <c r="B54" s="12"/>
      <c r="C54" s="13">
        <v>50000</v>
      </c>
      <c r="D54" s="13"/>
      <c r="E54" s="13"/>
      <c r="F54" s="13"/>
      <c r="G54" s="13">
        <v>60000</v>
      </c>
    </row>
    <row r="55" spans="1:7" x14ac:dyDescent="0.3">
      <c r="A55" s="47" t="s">
        <v>634</v>
      </c>
      <c r="B55" s="12"/>
      <c r="C55" s="13">
        <v>50000</v>
      </c>
      <c r="D55" s="13"/>
      <c r="E55" s="13"/>
      <c r="F55" s="13"/>
      <c r="G55" s="13"/>
    </row>
    <row r="56" spans="1:7" x14ac:dyDescent="0.3">
      <c r="A56" s="47" t="s">
        <v>652</v>
      </c>
      <c r="B56" s="12"/>
      <c r="C56" s="13">
        <v>30000</v>
      </c>
      <c r="D56" s="13"/>
      <c r="E56" s="13"/>
      <c r="F56" s="13"/>
      <c r="G56" s="13"/>
    </row>
    <row r="57" spans="1:7" x14ac:dyDescent="0.3">
      <c r="A57" s="47" t="s">
        <v>653</v>
      </c>
      <c r="B57" s="12"/>
      <c r="C57" s="13">
        <v>3000</v>
      </c>
      <c r="D57" s="13"/>
      <c r="E57" s="13"/>
      <c r="F57" s="13"/>
      <c r="G57" s="13"/>
    </row>
    <row r="58" spans="1:7" x14ac:dyDescent="0.3">
      <c r="A58" s="28" t="s">
        <v>384</v>
      </c>
      <c r="B58" s="12" t="s">
        <v>105</v>
      </c>
      <c r="C58" s="13"/>
      <c r="D58" s="13"/>
      <c r="E58" s="13">
        <f t="shared" si="5"/>
        <v>60000</v>
      </c>
      <c r="F58" s="13">
        <v>60000</v>
      </c>
      <c r="G58" s="13"/>
    </row>
    <row r="59" spans="1:7" x14ac:dyDescent="0.3">
      <c r="A59" s="66" t="s">
        <v>595</v>
      </c>
      <c r="B59" s="12"/>
      <c r="C59" s="13"/>
      <c r="D59" s="13"/>
      <c r="E59" s="13">
        <f t="shared" ref="E59" si="6">SUM(F59-D59)</f>
        <v>39600</v>
      </c>
      <c r="F59" s="13">
        <v>39600</v>
      </c>
      <c r="G59" s="13"/>
    </row>
    <row r="60" spans="1:7" x14ac:dyDescent="0.3">
      <c r="A60" s="10"/>
      <c r="B60" s="12"/>
      <c r="C60" s="13"/>
      <c r="D60" s="13"/>
      <c r="E60" s="13"/>
      <c r="F60" s="13"/>
      <c r="G60" s="13"/>
    </row>
    <row r="61" spans="1:7" x14ac:dyDescent="0.3">
      <c r="A61" s="10"/>
      <c r="B61" s="12"/>
      <c r="C61" s="13"/>
      <c r="D61" s="13"/>
      <c r="E61" s="13"/>
      <c r="F61" s="13"/>
      <c r="G61" s="13"/>
    </row>
    <row r="62" spans="1:7" x14ac:dyDescent="0.3">
      <c r="A62" s="139"/>
      <c r="B62" s="16"/>
      <c r="C62" s="17"/>
      <c r="D62" s="17"/>
      <c r="E62" s="17"/>
      <c r="F62" s="17"/>
      <c r="G62" s="17"/>
    </row>
    <row r="63" spans="1:7" x14ac:dyDescent="0.3">
      <c r="A63" s="3"/>
      <c r="B63" s="3"/>
      <c r="C63" s="3"/>
      <c r="D63" s="163" t="s">
        <v>9</v>
      </c>
      <c r="E63" s="164"/>
      <c r="F63" s="165"/>
      <c r="G63" s="4"/>
    </row>
    <row r="64" spans="1:7" x14ac:dyDescent="0.3">
      <c r="A64" s="5" t="s">
        <v>2</v>
      </c>
      <c r="B64" s="5" t="s">
        <v>4</v>
      </c>
      <c r="C64" s="5" t="s">
        <v>6</v>
      </c>
      <c r="D64" s="5" t="s">
        <v>10</v>
      </c>
      <c r="E64" s="5" t="s">
        <v>12</v>
      </c>
      <c r="F64" s="6" t="s">
        <v>14</v>
      </c>
      <c r="G64" s="6" t="s">
        <v>15</v>
      </c>
    </row>
    <row r="65" spans="1:7" x14ac:dyDescent="0.3">
      <c r="A65" s="5"/>
      <c r="B65" s="5"/>
      <c r="C65" s="5" t="s">
        <v>7</v>
      </c>
      <c r="D65" s="5" t="s">
        <v>7</v>
      </c>
      <c r="E65" s="5" t="s">
        <v>13</v>
      </c>
      <c r="F65" s="6"/>
      <c r="G65" s="6" t="s">
        <v>16</v>
      </c>
    </row>
    <row r="66" spans="1:7" x14ac:dyDescent="0.3">
      <c r="A66" s="7" t="s">
        <v>3</v>
      </c>
      <c r="B66" s="7" t="s">
        <v>5</v>
      </c>
      <c r="C66" s="7" t="s">
        <v>8</v>
      </c>
      <c r="D66" s="7" t="s">
        <v>11</v>
      </c>
      <c r="E66" s="7" t="s">
        <v>17</v>
      </c>
      <c r="F66" s="8" t="s">
        <v>18</v>
      </c>
      <c r="G66" s="8" t="s">
        <v>19</v>
      </c>
    </row>
    <row r="67" spans="1:7" x14ac:dyDescent="0.3">
      <c r="A67" s="11"/>
      <c r="B67" s="12"/>
      <c r="C67" s="13"/>
      <c r="D67" s="29"/>
      <c r="E67" s="13"/>
      <c r="F67" s="13"/>
      <c r="G67" s="13"/>
    </row>
    <row r="68" spans="1:7" x14ac:dyDescent="0.3">
      <c r="A68" s="10" t="s">
        <v>214</v>
      </c>
      <c r="B68" s="12"/>
      <c r="C68" s="13"/>
      <c r="D68" s="13"/>
      <c r="E68" s="13"/>
      <c r="F68" s="13"/>
      <c r="G68" s="13"/>
    </row>
    <row r="69" spans="1:7" x14ac:dyDescent="0.3">
      <c r="A69" s="10" t="s">
        <v>161</v>
      </c>
      <c r="B69" s="12"/>
      <c r="C69" s="13"/>
      <c r="D69" s="13"/>
      <c r="E69" s="13"/>
      <c r="F69" s="13"/>
      <c r="G69" s="13"/>
    </row>
    <row r="70" spans="1:7" x14ac:dyDescent="0.3">
      <c r="A70" s="10" t="s">
        <v>375</v>
      </c>
      <c r="B70" s="12"/>
      <c r="C70" s="13"/>
      <c r="D70" s="13"/>
      <c r="E70" s="13"/>
      <c r="F70" s="13"/>
      <c r="G70" s="13"/>
    </row>
    <row r="71" spans="1:7" x14ac:dyDescent="0.3">
      <c r="A71" s="11" t="s">
        <v>186</v>
      </c>
      <c r="B71" s="12" t="s">
        <v>184</v>
      </c>
      <c r="C71" s="13">
        <v>866428.66</v>
      </c>
      <c r="D71" s="13">
        <v>506164.39</v>
      </c>
      <c r="E71" s="13">
        <f>SUM(F71-D71)</f>
        <v>791841.61</v>
      </c>
      <c r="F71" s="19">
        <v>1298006</v>
      </c>
      <c r="G71" s="19">
        <v>2298688</v>
      </c>
    </row>
    <row r="72" spans="1:7" x14ac:dyDescent="0.3">
      <c r="A72" s="10" t="s">
        <v>544</v>
      </c>
      <c r="B72" s="12"/>
      <c r="C72" s="13"/>
      <c r="D72" s="13"/>
      <c r="E72" s="13"/>
      <c r="F72" s="13"/>
      <c r="G72" s="13"/>
    </row>
    <row r="73" spans="1:7" x14ac:dyDescent="0.3">
      <c r="A73" s="11" t="s">
        <v>196</v>
      </c>
      <c r="B73" s="12" t="s">
        <v>103</v>
      </c>
      <c r="C73" s="13">
        <v>1699999.8</v>
      </c>
      <c r="D73" s="13">
        <v>957100</v>
      </c>
      <c r="E73" s="13">
        <f>SUM(F73-D73)</f>
        <v>742900</v>
      </c>
      <c r="F73" s="13">
        <v>1700000</v>
      </c>
      <c r="G73" s="13">
        <v>2880000</v>
      </c>
    </row>
    <row r="74" spans="1:7" x14ac:dyDescent="0.3">
      <c r="A74" s="10" t="s">
        <v>302</v>
      </c>
      <c r="B74" s="12"/>
      <c r="C74" s="13"/>
      <c r="D74" s="13"/>
      <c r="E74" s="13"/>
      <c r="F74" s="13"/>
      <c r="G74" s="13"/>
    </row>
    <row r="75" spans="1:7" x14ac:dyDescent="0.3">
      <c r="A75" s="11" t="s">
        <v>50</v>
      </c>
      <c r="B75" s="12" t="s">
        <v>51</v>
      </c>
      <c r="C75" s="13">
        <v>3549</v>
      </c>
      <c r="D75" s="13"/>
      <c r="E75" s="13">
        <f t="shared" ref="E75:E80" si="7">SUM(F75-D75)</f>
        <v>15000</v>
      </c>
      <c r="F75" s="13">
        <v>15000</v>
      </c>
      <c r="G75" s="13">
        <v>15000</v>
      </c>
    </row>
    <row r="76" spans="1:7" x14ac:dyDescent="0.3">
      <c r="A76" s="11" t="s">
        <v>52</v>
      </c>
      <c r="B76" s="12" t="s">
        <v>53</v>
      </c>
      <c r="C76" s="13"/>
      <c r="D76" s="13"/>
      <c r="E76" s="13">
        <f t="shared" si="7"/>
        <v>10000</v>
      </c>
      <c r="F76" s="13">
        <v>10000</v>
      </c>
      <c r="G76" s="13">
        <v>10000</v>
      </c>
    </row>
    <row r="77" spans="1:7" x14ac:dyDescent="0.3">
      <c r="A77" s="11" t="s">
        <v>54</v>
      </c>
      <c r="B77" s="12" t="s">
        <v>55</v>
      </c>
      <c r="C77" s="19">
        <v>19709.12</v>
      </c>
      <c r="D77" s="13"/>
      <c r="E77" s="13">
        <f t="shared" si="7"/>
        <v>20000</v>
      </c>
      <c r="F77" s="13">
        <v>20000</v>
      </c>
      <c r="G77" s="13">
        <v>20000</v>
      </c>
    </row>
    <row r="78" spans="1:7" x14ac:dyDescent="0.3">
      <c r="A78" s="11" t="s">
        <v>195</v>
      </c>
      <c r="B78" s="12" t="s">
        <v>119</v>
      </c>
      <c r="C78" s="19">
        <v>199115</v>
      </c>
      <c r="D78" s="13">
        <v>39984</v>
      </c>
      <c r="E78" s="13">
        <f t="shared" si="7"/>
        <v>160016</v>
      </c>
      <c r="F78" s="13">
        <v>200000</v>
      </c>
      <c r="G78" s="13"/>
    </row>
    <row r="79" spans="1:7" x14ac:dyDescent="0.3">
      <c r="A79" s="11" t="s">
        <v>186</v>
      </c>
      <c r="B79" s="12" t="s">
        <v>184</v>
      </c>
      <c r="C79" s="13">
        <v>108000</v>
      </c>
      <c r="D79" s="13">
        <v>57363.28</v>
      </c>
      <c r="E79" s="13">
        <f t="shared" si="7"/>
        <v>140636.72</v>
      </c>
      <c r="F79" s="13">
        <v>198000</v>
      </c>
      <c r="G79" s="13">
        <v>198000</v>
      </c>
    </row>
    <row r="80" spans="1:7" x14ac:dyDescent="0.3">
      <c r="A80" s="11" t="s">
        <v>75</v>
      </c>
      <c r="B80" s="12" t="s">
        <v>76</v>
      </c>
      <c r="C80" s="13"/>
      <c r="D80" s="13"/>
      <c r="E80" s="13">
        <f t="shared" si="7"/>
        <v>20000</v>
      </c>
      <c r="F80" s="13">
        <v>20000</v>
      </c>
      <c r="G80" s="13">
        <v>20000</v>
      </c>
    </row>
    <row r="81" spans="1:7" x14ac:dyDescent="0.3">
      <c r="A81" s="11" t="s">
        <v>196</v>
      </c>
      <c r="B81" s="12" t="s">
        <v>103</v>
      </c>
      <c r="C81" s="13">
        <v>15000</v>
      </c>
      <c r="D81" s="13"/>
      <c r="E81" s="13">
        <f t="shared" ref="E81" si="8">SUM(F81-D81)</f>
        <v>200000</v>
      </c>
      <c r="F81" s="13">
        <v>200000</v>
      </c>
      <c r="G81" s="19"/>
    </row>
    <row r="82" spans="1:7" x14ac:dyDescent="0.3">
      <c r="A82" s="151" t="s">
        <v>767</v>
      </c>
      <c r="B82" s="12"/>
      <c r="C82" s="13"/>
      <c r="D82" s="13"/>
      <c r="E82" s="13"/>
      <c r="F82" s="13"/>
      <c r="G82" s="152">
        <v>32000</v>
      </c>
    </row>
    <row r="83" spans="1:7" x14ac:dyDescent="0.3">
      <c r="A83" s="151" t="s">
        <v>768</v>
      </c>
      <c r="B83" s="12"/>
      <c r="C83" s="13"/>
      <c r="D83" s="13"/>
      <c r="E83" s="13"/>
      <c r="F83" s="13"/>
      <c r="G83" s="152">
        <v>96000</v>
      </c>
    </row>
    <row r="84" spans="1:7" x14ac:dyDescent="0.3">
      <c r="A84" s="151" t="s">
        <v>769</v>
      </c>
      <c r="B84" s="12"/>
      <c r="C84" s="13"/>
      <c r="D84" s="13"/>
      <c r="E84" s="13"/>
      <c r="F84" s="13"/>
      <c r="G84" s="152">
        <v>30000</v>
      </c>
    </row>
    <row r="85" spans="1:7" x14ac:dyDescent="0.3">
      <c r="A85" s="151" t="s">
        <v>770</v>
      </c>
      <c r="B85" s="12"/>
      <c r="C85" s="13"/>
      <c r="D85" s="13"/>
      <c r="E85" s="13"/>
      <c r="F85" s="13"/>
      <c r="G85" s="152">
        <v>40000</v>
      </c>
    </row>
    <row r="86" spans="1:7" x14ac:dyDescent="0.3">
      <c r="A86" s="151" t="s">
        <v>771</v>
      </c>
      <c r="B86" s="12"/>
      <c r="C86" s="13"/>
      <c r="D86" s="13"/>
      <c r="E86" s="13"/>
      <c r="F86" s="13"/>
      <c r="G86" s="152">
        <v>30000</v>
      </c>
    </row>
    <row r="87" spans="1:7" x14ac:dyDescent="0.3">
      <c r="A87" s="151" t="s">
        <v>772</v>
      </c>
      <c r="B87" s="12"/>
      <c r="C87" s="13"/>
      <c r="D87" s="13"/>
      <c r="E87" s="13"/>
      <c r="F87" s="13"/>
      <c r="G87" s="152">
        <v>20000</v>
      </c>
    </row>
    <row r="88" spans="1:7" x14ac:dyDescent="0.3">
      <c r="A88" s="151" t="s">
        <v>773</v>
      </c>
      <c r="B88" s="12"/>
      <c r="C88" s="13"/>
      <c r="D88" s="13"/>
      <c r="E88" s="13"/>
      <c r="F88" s="13"/>
      <c r="G88" s="152">
        <v>20000</v>
      </c>
    </row>
    <row r="89" spans="1:7" x14ac:dyDescent="0.3">
      <c r="A89" s="10" t="s">
        <v>303</v>
      </c>
      <c r="B89" s="12"/>
      <c r="C89" s="13"/>
      <c r="D89" s="13"/>
      <c r="E89" s="13"/>
      <c r="F89" s="13"/>
      <c r="G89" s="13"/>
    </row>
    <row r="90" spans="1:7" x14ac:dyDescent="0.3">
      <c r="A90" s="11" t="s">
        <v>50</v>
      </c>
      <c r="B90" s="12" t="s">
        <v>51</v>
      </c>
      <c r="C90" s="13">
        <v>5324</v>
      </c>
      <c r="D90" s="13">
        <v>885</v>
      </c>
      <c r="E90" s="13">
        <f t="shared" ref="E90" si="9">SUM(F90-D90)</f>
        <v>11615</v>
      </c>
      <c r="F90" s="13">
        <v>12500</v>
      </c>
      <c r="G90" s="13">
        <v>25000</v>
      </c>
    </row>
    <row r="91" spans="1:7" x14ac:dyDescent="0.3">
      <c r="A91" s="11" t="s">
        <v>52</v>
      </c>
      <c r="B91" s="12" t="s">
        <v>53</v>
      </c>
      <c r="C91" s="13"/>
      <c r="D91" s="13"/>
      <c r="E91" s="13"/>
      <c r="F91" s="13"/>
      <c r="G91" s="13">
        <v>30000</v>
      </c>
    </row>
    <row r="92" spans="1:7" x14ac:dyDescent="0.3">
      <c r="A92" s="11" t="s">
        <v>54</v>
      </c>
      <c r="B92" s="12" t="s">
        <v>55</v>
      </c>
      <c r="C92" s="13">
        <v>16245.55</v>
      </c>
      <c r="D92" s="13"/>
      <c r="E92" s="13"/>
      <c r="F92" s="13"/>
      <c r="G92" s="13">
        <v>100000</v>
      </c>
    </row>
    <row r="93" spans="1:7" x14ac:dyDescent="0.3">
      <c r="A93" s="15" t="s">
        <v>195</v>
      </c>
      <c r="B93" s="16" t="s">
        <v>119</v>
      </c>
      <c r="C93" s="17"/>
      <c r="D93" s="17"/>
      <c r="E93" s="17"/>
      <c r="F93" s="17"/>
      <c r="G93" s="17">
        <v>20000</v>
      </c>
    </row>
    <row r="94" spans="1:7" x14ac:dyDescent="0.3">
      <c r="A94" s="3"/>
      <c r="B94" s="3"/>
      <c r="C94" s="3"/>
      <c r="D94" s="163" t="s">
        <v>9</v>
      </c>
      <c r="E94" s="164"/>
      <c r="F94" s="165"/>
      <c r="G94" s="4"/>
    </row>
    <row r="95" spans="1:7" x14ac:dyDescent="0.3">
      <c r="A95" s="5" t="s">
        <v>2</v>
      </c>
      <c r="B95" s="5" t="s">
        <v>4</v>
      </c>
      <c r="C95" s="5" t="s">
        <v>6</v>
      </c>
      <c r="D95" s="5" t="s">
        <v>10</v>
      </c>
      <c r="E95" s="5" t="s">
        <v>12</v>
      </c>
      <c r="F95" s="6" t="s">
        <v>14</v>
      </c>
      <c r="G95" s="6" t="s">
        <v>15</v>
      </c>
    </row>
    <row r="96" spans="1:7" x14ac:dyDescent="0.3">
      <c r="A96" s="5"/>
      <c r="B96" s="5"/>
      <c r="C96" s="5" t="s">
        <v>7</v>
      </c>
      <c r="D96" s="5" t="s">
        <v>7</v>
      </c>
      <c r="E96" s="5" t="s">
        <v>13</v>
      </c>
      <c r="F96" s="6"/>
      <c r="G96" s="6" t="s">
        <v>16</v>
      </c>
    </row>
    <row r="97" spans="1:7" x14ac:dyDescent="0.3">
      <c r="A97" s="7" t="s">
        <v>3</v>
      </c>
      <c r="B97" s="7" t="s">
        <v>5</v>
      </c>
      <c r="C97" s="7" t="s">
        <v>8</v>
      </c>
      <c r="D97" s="7" t="s">
        <v>11</v>
      </c>
      <c r="E97" s="7" t="s">
        <v>17</v>
      </c>
      <c r="F97" s="8" t="s">
        <v>18</v>
      </c>
      <c r="G97" s="8" t="s">
        <v>19</v>
      </c>
    </row>
    <row r="98" spans="1:7" x14ac:dyDescent="0.3">
      <c r="A98" s="11"/>
      <c r="B98" s="12"/>
      <c r="C98" s="13"/>
      <c r="D98" s="29"/>
      <c r="E98" s="13"/>
      <c r="F98" s="13"/>
      <c r="G98" s="13"/>
    </row>
    <row r="99" spans="1:7" x14ac:dyDescent="0.3">
      <c r="A99" s="11" t="s">
        <v>80</v>
      </c>
      <c r="B99" s="12" t="s">
        <v>81</v>
      </c>
      <c r="C99" s="13"/>
      <c r="D99" s="13"/>
      <c r="E99" s="13"/>
      <c r="F99" s="13"/>
      <c r="G99" s="13">
        <v>15000</v>
      </c>
    </row>
    <row r="100" spans="1:7" x14ac:dyDescent="0.3">
      <c r="A100" s="11" t="s">
        <v>186</v>
      </c>
      <c r="B100" s="12" t="s">
        <v>184</v>
      </c>
      <c r="C100" s="13">
        <v>162000</v>
      </c>
      <c r="D100" s="13">
        <v>40500</v>
      </c>
      <c r="E100" s="13">
        <f>SUM(F100-D100)</f>
        <v>121500</v>
      </c>
      <c r="F100" s="13">
        <v>162000</v>
      </c>
      <c r="G100" s="13">
        <v>162000</v>
      </c>
    </row>
    <row r="101" spans="1:7" x14ac:dyDescent="0.3">
      <c r="A101" s="11" t="s">
        <v>75</v>
      </c>
      <c r="B101" s="12" t="s">
        <v>76</v>
      </c>
      <c r="C101" s="13">
        <v>11575</v>
      </c>
      <c r="D101" s="13">
        <v>13200</v>
      </c>
      <c r="E101" s="13">
        <f>SUM(F101-D101)</f>
        <v>2200</v>
      </c>
      <c r="F101" s="13">
        <v>15400</v>
      </c>
      <c r="G101" s="13">
        <v>15000</v>
      </c>
    </row>
    <row r="102" spans="1:7" x14ac:dyDescent="0.3">
      <c r="A102" s="11" t="s">
        <v>196</v>
      </c>
      <c r="B102" s="12" t="s">
        <v>103</v>
      </c>
      <c r="C102" s="13">
        <v>69350</v>
      </c>
      <c r="D102" s="13"/>
      <c r="E102" s="13">
        <f>SUM(F102-D102)</f>
        <v>127050</v>
      </c>
      <c r="F102" s="13">
        <v>127050</v>
      </c>
      <c r="G102" s="13"/>
    </row>
    <row r="103" spans="1:7" x14ac:dyDescent="0.3">
      <c r="A103" s="151" t="s">
        <v>774</v>
      </c>
      <c r="B103" s="12"/>
      <c r="C103" s="13"/>
      <c r="D103" s="13"/>
      <c r="E103" s="13"/>
      <c r="F103" s="13"/>
      <c r="G103" s="152">
        <v>40600</v>
      </c>
    </row>
    <row r="104" spans="1:7" x14ac:dyDescent="0.3">
      <c r="A104" s="151" t="s">
        <v>775</v>
      </c>
      <c r="B104" s="12"/>
      <c r="C104" s="13"/>
      <c r="D104" s="13"/>
      <c r="E104" s="13"/>
      <c r="F104" s="13"/>
      <c r="G104" s="152">
        <v>32000</v>
      </c>
    </row>
    <row r="105" spans="1:7" x14ac:dyDescent="0.3">
      <c r="A105" s="151" t="s">
        <v>776</v>
      </c>
      <c r="B105" s="12"/>
      <c r="C105" s="13"/>
      <c r="D105" s="13"/>
      <c r="E105" s="13"/>
      <c r="F105" s="13"/>
      <c r="G105" s="152">
        <v>150000</v>
      </c>
    </row>
    <row r="106" spans="1:7" x14ac:dyDescent="0.3">
      <c r="A106" s="151" t="s">
        <v>777</v>
      </c>
      <c r="B106" s="12"/>
      <c r="C106" s="13"/>
      <c r="D106" s="13"/>
      <c r="E106" s="13"/>
      <c r="F106" s="13"/>
      <c r="G106" s="152">
        <v>30000</v>
      </c>
    </row>
    <row r="107" spans="1:7" x14ac:dyDescent="0.3">
      <c r="A107" s="10" t="s">
        <v>376</v>
      </c>
      <c r="B107" s="12"/>
      <c r="C107" s="13"/>
      <c r="D107" s="13"/>
      <c r="E107" s="13"/>
      <c r="F107" s="13"/>
      <c r="G107" s="13"/>
    </row>
    <row r="108" spans="1:7" x14ac:dyDescent="0.3">
      <c r="A108" s="11" t="s">
        <v>50</v>
      </c>
      <c r="B108" s="12" t="s">
        <v>51</v>
      </c>
      <c r="C108" s="13">
        <v>4334</v>
      </c>
      <c r="D108" s="13"/>
      <c r="E108" s="13">
        <f t="shared" ref="E108:E111" si="10">SUM(F108-D108)</f>
        <v>5000</v>
      </c>
      <c r="F108" s="13">
        <v>5000</v>
      </c>
      <c r="G108" s="13">
        <v>5000</v>
      </c>
    </row>
    <row r="109" spans="1:7" x14ac:dyDescent="0.3">
      <c r="A109" s="11" t="s">
        <v>52</v>
      </c>
      <c r="B109" s="12" t="s">
        <v>53</v>
      </c>
      <c r="C109" s="13"/>
      <c r="D109" s="13"/>
      <c r="E109" s="13">
        <f t="shared" si="10"/>
        <v>5000</v>
      </c>
      <c r="F109" s="13">
        <v>5000</v>
      </c>
      <c r="G109" s="19">
        <v>5000</v>
      </c>
    </row>
    <row r="110" spans="1:7" x14ac:dyDescent="0.3">
      <c r="A110" s="11" t="s">
        <v>80</v>
      </c>
      <c r="B110" s="12" t="s">
        <v>81</v>
      </c>
      <c r="C110" s="13"/>
      <c r="D110" s="13"/>
      <c r="E110" s="13"/>
      <c r="F110" s="13"/>
      <c r="G110" s="13">
        <v>5000</v>
      </c>
    </row>
    <row r="111" spans="1:7" x14ac:dyDescent="0.3">
      <c r="A111" s="11" t="s">
        <v>196</v>
      </c>
      <c r="B111" s="12" t="s">
        <v>103</v>
      </c>
      <c r="C111" s="13">
        <v>11750</v>
      </c>
      <c r="D111" s="13"/>
      <c r="E111" s="13">
        <f t="shared" si="10"/>
        <v>30000</v>
      </c>
      <c r="F111" s="13">
        <v>30000</v>
      </c>
      <c r="G111" s="13"/>
    </row>
    <row r="112" spans="1:7" x14ac:dyDescent="0.3">
      <c r="A112" s="151" t="s">
        <v>778</v>
      </c>
      <c r="B112" s="12"/>
      <c r="C112" s="13"/>
      <c r="D112" s="13"/>
      <c r="E112" s="13"/>
      <c r="F112" s="13"/>
      <c r="G112" s="56">
        <v>20000</v>
      </c>
    </row>
    <row r="113" spans="1:7" x14ac:dyDescent="0.3">
      <c r="A113" s="151" t="s">
        <v>779</v>
      </c>
      <c r="B113" s="12"/>
      <c r="C113" s="13"/>
      <c r="D113" s="13"/>
      <c r="E113" s="13"/>
      <c r="F113" s="13"/>
      <c r="G113" s="56">
        <v>20000</v>
      </c>
    </row>
    <row r="114" spans="1:7" x14ac:dyDescent="0.3">
      <c r="A114" s="151" t="s">
        <v>780</v>
      </c>
      <c r="B114" s="12"/>
      <c r="C114" s="13"/>
      <c r="D114" s="13"/>
      <c r="E114" s="13"/>
      <c r="F114" s="13"/>
      <c r="G114" s="56">
        <v>60000</v>
      </c>
    </row>
    <row r="115" spans="1:7" x14ac:dyDescent="0.3">
      <c r="A115" s="108" t="s">
        <v>706</v>
      </c>
      <c r="B115" s="12"/>
      <c r="C115" s="13"/>
      <c r="D115" s="13"/>
      <c r="E115" s="13"/>
      <c r="F115" s="13"/>
      <c r="G115" s="13"/>
    </row>
    <row r="116" spans="1:7" x14ac:dyDescent="0.3">
      <c r="A116" s="11" t="s">
        <v>50</v>
      </c>
      <c r="B116" s="12" t="s">
        <v>51</v>
      </c>
      <c r="C116" s="13"/>
      <c r="D116" s="13"/>
      <c r="E116" s="13"/>
      <c r="F116" s="13"/>
      <c r="G116" s="13">
        <v>5000</v>
      </c>
    </row>
    <row r="117" spans="1:7" x14ac:dyDescent="0.3">
      <c r="A117" s="11" t="s">
        <v>52</v>
      </c>
      <c r="B117" s="12" t="s">
        <v>53</v>
      </c>
      <c r="C117" s="13"/>
      <c r="D117" s="13"/>
      <c r="E117" s="13"/>
      <c r="F117" s="13"/>
      <c r="G117" s="13">
        <v>10000</v>
      </c>
    </row>
    <row r="118" spans="1:7" x14ac:dyDescent="0.3">
      <c r="A118" s="11" t="s">
        <v>80</v>
      </c>
      <c r="B118" s="12" t="s">
        <v>81</v>
      </c>
      <c r="C118" s="13"/>
      <c r="D118" s="13"/>
      <c r="E118" s="13"/>
      <c r="F118" s="13"/>
      <c r="G118" s="13">
        <v>5000</v>
      </c>
    </row>
    <row r="119" spans="1:7" x14ac:dyDescent="0.3">
      <c r="A119" s="11" t="s">
        <v>186</v>
      </c>
      <c r="B119" s="12" t="s">
        <v>184</v>
      </c>
      <c r="C119" s="13">
        <v>57000</v>
      </c>
      <c r="D119" s="13"/>
      <c r="E119" s="13">
        <f t="shared" ref="E119" si="11">SUM(F119-D119)</f>
        <v>50400</v>
      </c>
      <c r="F119" s="13">
        <v>50400</v>
      </c>
      <c r="G119" s="13">
        <v>83400</v>
      </c>
    </row>
    <row r="120" spans="1:7" x14ac:dyDescent="0.3">
      <c r="A120" s="11" t="s">
        <v>781</v>
      </c>
      <c r="B120" s="12" t="s">
        <v>103</v>
      </c>
      <c r="C120" s="13"/>
      <c r="D120" s="13"/>
      <c r="E120" s="13"/>
      <c r="F120" s="13"/>
      <c r="G120" s="13">
        <v>50000</v>
      </c>
    </row>
    <row r="121" spans="1:7" x14ac:dyDescent="0.3">
      <c r="A121" s="28" t="s">
        <v>596</v>
      </c>
      <c r="B121" s="12"/>
      <c r="C121" s="13"/>
      <c r="D121" s="13"/>
      <c r="E121" s="13"/>
      <c r="F121" s="13"/>
      <c r="G121" s="13"/>
    </row>
    <row r="122" spans="1:7" x14ac:dyDescent="0.3">
      <c r="A122" s="11" t="s">
        <v>196</v>
      </c>
      <c r="B122" s="12" t="s">
        <v>103</v>
      </c>
      <c r="C122" s="13">
        <v>199495.66</v>
      </c>
      <c r="D122" s="13">
        <v>99714.55</v>
      </c>
      <c r="E122" s="13">
        <f t="shared" ref="E122:E144" si="12">SUM(F122-D122)</f>
        <v>270285.45</v>
      </c>
      <c r="F122" s="13">
        <v>370000</v>
      </c>
      <c r="G122" s="13"/>
    </row>
    <row r="123" spans="1:7" x14ac:dyDescent="0.3">
      <c r="A123" s="151" t="s">
        <v>782</v>
      </c>
      <c r="B123" s="12"/>
      <c r="C123" s="13"/>
      <c r="D123" s="13"/>
      <c r="E123" s="13"/>
      <c r="F123" s="13"/>
      <c r="G123" s="154">
        <v>100000</v>
      </c>
    </row>
    <row r="124" spans="1:7" x14ac:dyDescent="0.3">
      <c r="A124" s="156" t="s">
        <v>783</v>
      </c>
      <c r="B124" s="16"/>
      <c r="C124" s="17"/>
      <c r="D124" s="17"/>
      <c r="E124" s="17"/>
      <c r="F124" s="17"/>
      <c r="G124" s="157">
        <v>20000</v>
      </c>
    </row>
    <row r="125" spans="1:7" x14ac:dyDescent="0.3">
      <c r="A125" s="3"/>
      <c r="B125" s="3"/>
      <c r="C125" s="3"/>
      <c r="D125" s="163" t="s">
        <v>9</v>
      </c>
      <c r="E125" s="164"/>
      <c r="F125" s="165"/>
      <c r="G125" s="4"/>
    </row>
    <row r="126" spans="1:7" x14ac:dyDescent="0.3">
      <c r="A126" s="5" t="s">
        <v>2</v>
      </c>
      <c r="B126" s="5" t="s">
        <v>4</v>
      </c>
      <c r="C126" s="5" t="s">
        <v>6</v>
      </c>
      <c r="D126" s="5" t="s">
        <v>10</v>
      </c>
      <c r="E126" s="5" t="s">
        <v>12</v>
      </c>
      <c r="F126" s="6" t="s">
        <v>14</v>
      </c>
      <c r="G126" s="6" t="s">
        <v>15</v>
      </c>
    </row>
    <row r="127" spans="1:7" x14ac:dyDescent="0.3">
      <c r="A127" s="5"/>
      <c r="B127" s="5"/>
      <c r="C127" s="5" t="s">
        <v>7</v>
      </c>
      <c r="D127" s="5" t="s">
        <v>7</v>
      </c>
      <c r="E127" s="5" t="s">
        <v>13</v>
      </c>
      <c r="F127" s="6"/>
      <c r="G127" s="6" t="s">
        <v>16</v>
      </c>
    </row>
    <row r="128" spans="1:7" x14ac:dyDescent="0.3">
      <c r="A128" s="7" t="s">
        <v>3</v>
      </c>
      <c r="B128" s="7" t="s">
        <v>5</v>
      </c>
      <c r="C128" s="7" t="s">
        <v>8</v>
      </c>
      <c r="D128" s="7" t="s">
        <v>11</v>
      </c>
      <c r="E128" s="7" t="s">
        <v>17</v>
      </c>
      <c r="F128" s="8" t="s">
        <v>18</v>
      </c>
      <c r="G128" s="8" t="s">
        <v>19</v>
      </c>
    </row>
    <row r="129" spans="1:7" x14ac:dyDescent="0.3">
      <c r="A129" s="11"/>
      <c r="B129" s="12"/>
      <c r="C129" s="13"/>
      <c r="D129" s="29"/>
      <c r="E129" s="13"/>
      <c r="F129" s="13"/>
      <c r="G129" s="13"/>
    </row>
    <row r="130" spans="1:7" x14ac:dyDescent="0.3">
      <c r="A130" s="151" t="s">
        <v>784</v>
      </c>
      <c r="B130" s="12"/>
      <c r="C130" s="13"/>
      <c r="D130" s="13"/>
      <c r="E130" s="13"/>
      <c r="F130" s="13"/>
      <c r="G130" s="154">
        <v>10000</v>
      </c>
    </row>
    <row r="131" spans="1:7" x14ac:dyDescent="0.3">
      <c r="A131" s="151" t="s">
        <v>785</v>
      </c>
      <c r="B131" s="12"/>
      <c r="C131" s="13"/>
      <c r="D131" s="13"/>
      <c r="E131" s="13"/>
      <c r="F131" s="13"/>
      <c r="G131" s="154">
        <v>30000</v>
      </c>
    </row>
    <row r="132" spans="1:7" x14ac:dyDescent="0.3">
      <c r="A132" s="151" t="s">
        <v>786</v>
      </c>
      <c r="B132" s="12"/>
      <c r="C132" s="13"/>
      <c r="D132" s="13"/>
      <c r="E132" s="13"/>
      <c r="F132" s="13"/>
      <c r="G132" s="154">
        <v>50000</v>
      </c>
    </row>
    <row r="133" spans="1:7" ht="33" x14ac:dyDescent="0.3">
      <c r="A133" s="153" t="s">
        <v>787</v>
      </c>
      <c r="B133" s="12"/>
      <c r="C133" s="13"/>
      <c r="D133" s="13"/>
      <c r="E133" s="13"/>
      <c r="F133" s="13"/>
      <c r="G133" s="154">
        <v>50000</v>
      </c>
    </row>
    <row r="134" spans="1:7" x14ac:dyDescent="0.3">
      <c r="A134" s="151" t="s">
        <v>788</v>
      </c>
      <c r="B134" s="12"/>
      <c r="C134" s="13"/>
      <c r="D134" s="13"/>
      <c r="E134" s="13"/>
      <c r="F134" s="13"/>
      <c r="G134" s="154">
        <v>60000</v>
      </c>
    </row>
    <row r="135" spans="1:7" x14ac:dyDescent="0.3">
      <c r="A135" s="151" t="s">
        <v>789</v>
      </c>
      <c r="B135" s="12"/>
      <c r="C135" s="13"/>
      <c r="D135" s="13"/>
      <c r="E135" s="13"/>
      <c r="F135" s="13"/>
      <c r="G135" s="154">
        <v>100000</v>
      </c>
    </row>
    <row r="136" spans="1:7" x14ac:dyDescent="0.3">
      <c r="A136" s="151" t="s">
        <v>790</v>
      </c>
      <c r="B136" s="12"/>
      <c r="C136" s="13"/>
      <c r="D136" s="13"/>
      <c r="E136" s="13"/>
      <c r="F136" s="13"/>
      <c r="G136" s="154">
        <v>31000</v>
      </c>
    </row>
    <row r="137" spans="1:7" x14ac:dyDescent="0.3">
      <c r="A137" s="151" t="s">
        <v>791</v>
      </c>
      <c r="B137" s="12"/>
      <c r="C137" s="13"/>
      <c r="D137" s="13"/>
      <c r="E137" s="13"/>
      <c r="F137" s="13"/>
      <c r="G137" s="154">
        <v>50000</v>
      </c>
    </row>
    <row r="138" spans="1:7" x14ac:dyDescent="0.3">
      <c r="A138" s="151" t="s">
        <v>792</v>
      </c>
      <c r="B138" s="12"/>
      <c r="C138" s="13"/>
      <c r="D138" s="13"/>
      <c r="E138" s="13"/>
      <c r="F138" s="13"/>
      <c r="G138" s="154">
        <v>50000</v>
      </c>
    </row>
    <row r="139" spans="1:7" x14ac:dyDescent="0.3">
      <c r="A139" s="151" t="s">
        <v>793</v>
      </c>
      <c r="B139" s="12"/>
      <c r="C139" s="13"/>
      <c r="D139" s="13"/>
      <c r="E139" s="13"/>
      <c r="F139" s="13"/>
      <c r="G139" s="154">
        <v>50000</v>
      </c>
    </row>
    <row r="140" spans="1:7" x14ac:dyDescent="0.3">
      <c r="A140" s="151" t="s">
        <v>820</v>
      </c>
      <c r="B140" s="12"/>
      <c r="C140" s="13"/>
      <c r="D140" s="13"/>
      <c r="E140" s="13"/>
      <c r="F140" s="13"/>
      <c r="G140" s="154">
        <v>100000</v>
      </c>
    </row>
    <row r="141" spans="1:7" x14ac:dyDescent="0.3">
      <c r="A141" s="151" t="s">
        <v>794</v>
      </c>
      <c r="B141" s="12"/>
      <c r="C141" s="13"/>
      <c r="D141" s="13"/>
      <c r="E141" s="13"/>
      <c r="F141" s="13"/>
      <c r="G141" s="154">
        <v>50000</v>
      </c>
    </row>
    <row r="142" spans="1:7" ht="33" x14ac:dyDescent="0.3">
      <c r="A142" s="153" t="s">
        <v>795</v>
      </c>
      <c r="B142" s="12"/>
      <c r="C142" s="13"/>
      <c r="D142" s="13"/>
      <c r="E142" s="13"/>
      <c r="F142" s="13"/>
      <c r="G142" s="154">
        <v>50000</v>
      </c>
    </row>
    <row r="143" spans="1:7" x14ac:dyDescent="0.3">
      <c r="A143" s="47" t="s">
        <v>437</v>
      </c>
      <c r="B143" s="12" t="s">
        <v>174</v>
      </c>
      <c r="C143" s="13"/>
      <c r="D143" s="13"/>
      <c r="E143" s="13">
        <f t="shared" si="12"/>
        <v>100000</v>
      </c>
      <c r="F143" s="13">
        <v>100000</v>
      </c>
      <c r="G143" s="13"/>
    </row>
    <row r="144" spans="1:7" x14ac:dyDescent="0.3">
      <c r="A144" s="11" t="s">
        <v>195</v>
      </c>
      <c r="B144" s="12" t="s">
        <v>119</v>
      </c>
      <c r="C144" s="13"/>
      <c r="D144" s="13"/>
      <c r="E144" s="13">
        <f t="shared" si="12"/>
        <v>100000</v>
      </c>
      <c r="F144" s="13">
        <v>100000</v>
      </c>
      <c r="G144" s="13"/>
    </row>
    <row r="145" spans="1:7" x14ac:dyDescent="0.3">
      <c r="A145" s="28" t="s">
        <v>446</v>
      </c>
      <c r="B145" s="12"/>
      <c r="C145" s="13"/>
      <c r="D145" s="13"/>
      <c r="E145" s="13"/>
      <c r="F145" s="13"/>
      <c r="G145" s="13"/>
    </row>
    <row r="146" spans="1:7" x14ac:dyDescent="0.3">
      <c r="A146" s="47" t="s">
        <v>440</v>
      </c>
      <c r="B146" s="12" t="s">
        <v>51</v>
      </c>
      <c r="C146" s="13">
        <v>9758</v>
      </c>
      <c r="D146" s="13"/>
      <c r="E146" s="13">
        <f>SUM(F146-D146)</f>
        <v>50000</v>
      </c>
      <c r="F146" s="13">
        <v>50000</v>
      </c>
      <c r="G146" s="13">
        <v>50000</v>
      </c>
    </row>
    <row r="147" spans="1:7" x14ac:dyDescent="0.3">
      <c r="A147" s="47" t="s">
        <v>229</v>
      </c>
      <c r="B147" s="12" t="s">
        <v>53</v>
      </c>
      <c r="C147" s="13">
        <v>59400</v>
      </c>
      <c r="D147" s="13">
        <v>200000</v>
      </c>
      <c r="E147" s="13"/>
      <c r="F147" s="13">
        <v>200000</v>
      </c>
      <c r="G147" s="13">
        <v>200000</v>
      </c>
    </row>
    <row r="148" spans="1:7" x14ac:dyDescent="0.3">
      <c r="A148" s="11" t="s">
        <v>54</v>
      </c>
      <c r="B148" s="12" t="s">
        <v>55</v>
      </c>
      <c r="C148" s="13"/>
      <c r="D148" s="13"/>
      <c r="E148" s="13"/>
      <c r="F148" s="13"/>
      <c r="G148" s="13">
        <v>75000</v>
      </c>
    </row>
    <row r="149" spans="1:7" x14ac:dyDescent="0.3">
      <c r="A149" s="11" t="s">
        <v>80</v>
      </c>
      <c r="B149" s="12" t="s">
        <v>81</v>
      </c>
      <c r="C149" s="13"/>
      <c r="D149" s="13"/>
      <c r="E149" s="13"/>
      <c r="F149" s="13"/>
      <c r="G149" s="13">
        <v>15000</v>
      </c>
    </row>
    <row r="150" spans="1:7" x14ac:dyDescent="0.3">
      <c r="A150" s="47" t="s">
        <v>222</v>
      </c>
      <c r="B150" s="12" t="s">
        <v>184</v>
      </c>
      <c r="C150" s="13">
        <v>2581605.2799999998</v>
      </c>
      <c r="D150" s="13">
        <v>1053500</v>
      </c>
      <c r="E150" s="13">
        <f>SUM(F150-D150)</f>
        <v>1627060</v>
      </c>
      <c r="F150" s="13">
        <v>2680560</v>
      </c>
      <c r="G150" s="13">
        <v>2580000</v>
      </c>
    </row>
    <row r="151" spans="1:7" x14ac:dyDescent="0.3">
      <c r="A151" s="47" t="s">
        <v>227</v>
      </c>
      <c r="B151" s="12" t="s">
        <v>103</v>
      </c>
      <c r="C151" s="13"/>
      <c r="D151" s="13"/>
      <c r="E151" s="13">
        <f>SUM(F151-D151)</f>
        <v>150000</v>
      </c>
      <c r="F151" s="13">
        <v>150000</v>
      </c>
      <c r="G151" s="13"/>
    </row>
    <row r="152" spans="1:7" x14ac:dyDescent="0.3">
      <c r="A152" s="151" t="s">
        <v>796</v>
      </c>
      <c r="B152" s="12"/>
      <c r="C152" s="13"/>
      <c r="D152" s="13"/>
      <c r="E152" s="13"/>
      <c r="F152" s="13"/>
      <c r="G152" s="152">
        <v>70000</v>
      </c>
    </row>
    <row r="153" spans="1:7" x14ac:dyDescent="0.3">
      <c r="A153" s="156" t="s">
        <v>797</v>
      </c>
      <c r="B153" s="16"/>
      <c r="C153" s="17"/>
      <c r="D153" s="17"/>
      <c r="E153" s="17"/>
      <c r="F153" s="17"/>
      <c r="G153" s="158">
        <v>60000</v>
      </c>
    </row>
    <row r="154" spans="1:7" x14ac:dyDescent="0.3">
      <c r="A154" s="3"/>
      <c r="B154" s="3"/>
      <c r="C154" s="3"/>
      <c r="D154" s="163" t="s">
        <v>9</v>
      </c>
      <c r="E154" s="164"/>
      <c r="F154" s="165"/>
      <c r="G154" s="4"/>
    </row>
    <row r="155" spans="1:7" x14ac:dyDescent="0.3">
      <c r="A155" s="5" t="s">
        <v>2</v>
      </c>
      <c r="B155" s="5" t="s">
        <v>4</v>
      </c>
      <c r="C155" s="5" t="s">
        <v>6</v>
      </c>
      <c r="D155" s="5" t="s">
        <v>10</v>
      </c>
      <c r="E155" s="5" t="s">
        <v>12</v>
      </c>
      <c r="F155" s="6" t="s">
        <v>14</v>
      </c>
      <c r="G155" s="6" t="s">
        <v>15</v>
      </c>
    </row>
    <row r="156" spans="1:7" x14ac:dyDescent="0.3">
      <c r="A156" s="5"/>
      <c r="B156" s="5"/>
      <c r="C156" s="5" t="s">
        <v>7</v>
      </c>
      <c r="D156" s="5" t="s">
        <v>7</v>
      </c>
      <c r="E156" s="5" t="s">
        <v>13</v>
      </c>
      <c r="F156" s="6"/>
      <c r="G156" s="6" t="s">
        <v>16</v>
      </c>
    </row>
    <row r="157" spans="1:7" x14ac:dyDescent="0.3">
      <c r="A157" s="7" t="s">
        <v>3</v>
      </c>
      <c r="B157" s="7" t="s">
        <v>5</v>
      </c>
      <c r="C157" s="7" t="s">
        <v>8</v>
      </c>
      <c r="D157" s="7" t="s">
        <v>11</v>
      </c>
      <c r="E157" s="7" t="s">
        <v>17</v>
      </c>
      <c r="F157" s="8" t="s">
        <v>18</v>
      </c>
      <c r="G157" s="8" t="s">
        <v>19</v>
      </c>
    </row>
    <row r="158" spans="1:7" x14ac:dyDescent="0.3">
      <c r="A158" s="11"/>
      <c r="B158" s="12"/>
      <c r="C158" s="13"/>
      <c r="D158" s="29"/>
      <c r="E158" s="13"/>
      <c r="F158" s="13"/>
      <c r="G158" s="13"/>
    </row>
    <row r="159" spans="1:7" x14ac:dyDescent="0.3">
      <c r="A159" s="151" t="s">
        <v>798</v>
      </c>
      <c r="B159" s="12"/>
      <c r="C159" s="13"/>
      <c r="D159" s="13"/>
      <c r="E159" s="13"/>
      <c r="F159" s="13"/>
      <c r="G159" s="152">
        <v>40000</v>
      </c>
    </row>
    <row r="160" spans="1:7" x14ac:dyDescent="0.3">
      <c r="A160" s="151" t="s">
        <v>799</v>
      </c>
      <c r="B160" s="12"/>
      <c r="C160" s="13"/>
      <c r="D160" s="13"/>
      <c r="E160" s="13"/>
      <c r="F160" s="13"/>
      <c r="G160" s="152">
        <v>20000</v>
      </c>
    </row>
    <row r="161" spans="1:7" x14ac:dyDescent="0.3">
      <c r="A161" s="28" t="s">
        <v>447</v>
      </c>
      <c r="B161" s="12"/>
      <c r="C161" s="13"/>
      <c r="D161" s="13"/>
      <c r="E161" s="13"/>
      <c r="F161" s="13"/>
      <c r="G161" s="13"/>
    </row>
    <row r="162" spans="1:7" x14ac:dyDescent="0.3">
      <c r="A162" s="47" t="s">
        <v>440</v>
      </c>
      <c r="B162" s="12" t="s">
        <v>51</v>
      </c>
      <c r="C162" s="13"/>
      <c r="D162" s="13"/>
      <c r="E162" s="13">
        <f>SUM(F162-D162)</f>
        <v>15000</v>
      </c>
      <c r="F162" s="13">
        <v>15000</v>
      </c>
      <c r="G162" s="13">
        <v>15000</v>
      </c>
    </row>
    <row r="163" spans="1:7" x14ac:dyDescent="0.3">
      <c r="A163" s="47" t="s">
        <v>229</v>
      </c>
      <c r="B163" s="12" t="s">
        <v>53</v>
      </c>
      <c r="C163" s="13"/>
      <c r="D163" s="13"/>
      <c r="E163" s="13">
        <f>SUM(F163-D163)</f>
        <v>15000</v>
      </c>
      <c r="F163" s="13">
        <v>15000</v>
      </c>
      <c r="G163" s="13">
        <v>15000</v>
      </c>
    </row>
    <row r="164" spans="1:7" x14ac:dyDescent="0.3">
      <c r="A164" s="11" t="s">
        <v>80</v>
      </c>
      <c r="B164" s="12" t="s">
        <v>81</v>
      </c>
      <c r="C164" s="13"/>
      <c r="D164" s="13"/>
      <c r="E164" s="13"/>
      <c r="F164" s="13"/>
      <c r="G164" s="13">
        <v>10000</v>
      </c>
    </row>
    <row r="165" spans="1:7" x14ac:dyDescent="0.3">
      <c r="A165" s="47" t="s">
        <v>445</v>
      </c>
      <c r="B165" s="12" t="s">
        <v>119</v>
      </c>
      <c r="C165" s="13"/>
      <c r="D165" s="13"/>
      <c r="E165" s="13">
        <f>SUM(F165-D165)</f>
        <v>3000</v>
      </c>
      <c r="F165" s="13">
        <v>3000</v>
      </c>
      <c r="G165" s="13">
        <v>10000</v>
      </c>
    </row>
    <row r="166" spans="1:7" x14ac:dyDescent="0.3">
      <c r="A166" s="47" t="s">
        <v>222</v>
      </c>
      <c r="B166" s="12" t="s">
        <v>184</v>
      </c>
      <c r="C166" s="13">
        <v>68400</v>
      </c>
      <c r="D166" s="13">
        <v>14400</v>
      </c>
      <c r="E166" s="13">
        <f>SUM(F166-D166)</f>
        <v>57600</v>
      </c>
      <c r="F166" s="13">
        <v>72000</v>
      </c>
      <c r="G166" s="13">
        <v>120000</v>
      </c>
    </row>
    <row r="167" spans="1:7" x14ac:dyDescent="0.3">
      <c r="A167" s="47" t="s">
        <v>227</v>
      </c>
      <c r="B167" s="12" t="s">
        <v>103</v>
      </c>
      <c r="C167" s="13">
        <v>10500</v>
      </c>
      <c r="D167" s="13"/>
      <c r="E167" s="13">
        <f>SUM(F167-D167)</f>
        <v>40500</v>
      </c>
      <c r="F167" s="13">
        <v>40500</v>
      </c>
      <c r="G167" s="13"/>
    </row>
    <row r="168" spans="1:7" x14ac:dyDescent="0.3">
      <c r="A168" s="151" t="s">
        <v>800</v>
      </c>
      <c r="B168" s="12"/>
      <c r="C168" s="13"/>
      <c r="D168" s="13"/>
      <c r="E168" s="13"/>
      <c r="F168" s="13"/>
      <c r="G168" s="155">
        <v>190000</v>
      </c>
    </row>
    <row r="169" spans="1:7" x14ac:dyDescent="0.3">
      <c r="A169" s="151" t="s">
        <v>801</v>
      </c>
      <c r="B169" s="12"/>
      <c r="C169" s="13"/>
      <c r="D169" s="13"/>
      <c r="E169" s="13"/>
      <c r="F169" s="13"/>
      <c r="G169" s="155">
        <v>15000</v>
      </c>
    </row>
    <row r="170" spans="1:7" ht="33" x14ac:dyDescent="0.3">
      <c r="A170" s="108" t="s">
        <v>707</v>
      </c>
      <c r="B170" s="12"/>
      <c r="C170" s="13"/>
      <c r="D170" s="13"/>
      <c r="E170" s="13"/>
      <c r="F170" s="13"/>
      <c r="G170" s="13"/>
    </row>
    <row r="171" spans="1:7" x14ac:dyDescent="0.3">
      <c r="A171" s="47" t="s">
        <v>440</v>
      </c>
      <c r="B171" s="12" t="s">
        <v>51</v>
      </c>
      <c r="C171" s="13"/>
      <c r="D171" s="13"/>
      <c r="E171" s="13"/>
      <c r="F171" s="13"/>
      <c r="G171" s="13">
        <v>15000</v>
      </c>
    </row>
    <row r="172" spans="1:7" x14ac:dyDescent="0.3">
      <c r="A172" s="47" t="s">
        <v>229</v>
      </c>
      <c r="B172" s="12" t="s">
        <v>53</v>
      </c>
      <c r="C172" s="13"/>
      <c r="D172" s="13"/>
      <c r="E172" s="13"/>
      <c r="F172" s="13"/>
      <c r="G172" s="13">
        <v>15000</v>
      </c>
    </row>
    <row r="173" spans="1:7" x14ac:dyDescent="0.3">
      <c r="A173" s="11" t="s">
        <v>80</v>
      </c>
      <c r="B173" s="12" t="s">
        <v>81</v>
      </c>
      <c r="C173" s="13"/>
      <c r="D173" s="13"/>
      <c r="E173" s="13"/>
      <c r="F173" s="13"/>
      <c r="G173" s="13">
        <v>10000</v>
      </c>
    </row>
    <row r="174" spans="1:7" x14ac:dyDescent="0.3">
      <c r="A174" s="11" t="s">
        <v>196</v>
      </c>
      <c r="B174" s="12" t="s">
        <v>103</v>
      </c>
      <c r="C174" s="13"/>
      <c r="D174" s="13">
        <v>9200</v>
      </c>
      <c r="E174" s="13">
        <f t="shared" ref="E174" si="13">SUM(F174-D174)</f>
        <v>60800</v>
      </c>
      <c r="F174" s="13">
        <v>70000</v>
      </c>
      <c r="G174" s="13"/>
    </row>
    <row r="175" spans="1:7" x14ac:dyDescent="0.3">
      <c r="A175" s="151" t="s">
        <v>802</v>
      </c>
      <c r="B175" s="12"/>
      <c r="C175" s="13"/>
      <c r="D175" s="13"/>
      <c r="E175" s="13"/>
      <c r="F175" s="13"/>
      <c r="G175" s="56">
        <v>25000</v>
      </c>
    </row>
    <row r="176" spans="1:7" x14ac:dyDescent="0.3">
      <c r="A176" s="151" t="s">
        <v>803</v>
      </c>
      <c r="B176" s="12"/>
      <c r="C176" s="13"/>
      <c r="D176" s="13"/>
      <c r="E176" s="13"/>
      <c r="F176" s="13"/>
      <c r="G176" s="56">
        <v>50000</v>
      </c>
    </row>
    <row r="177" spans="1:7" x14ac:dyDescent="0.3">
      <c r="A177" s="151" t="s">
        <v>804</v>
      </c>
      <c r="B177" s="12"/>
      <c r="C177" s="13"/>
      <c r="D177" s="13"/>
      <c r="E177" s="13"/>
      <c r="F177" s="13"/>
      <c r="G177" s="56">
        <v>50000</v>
      </c>
    </row>
    <row r="178" spans="1:7" ht="33" x14ac:dyDescent="0.3">
      <c r="A178" s="108" t="s">
        <v>708</v>
      </c>
      <c r="B178" s="12"/>
      <c r="C178" s="13"/>
      <c r="D178" s="13"/>
      <c r="E178" s="13"/>
      <c r="F178" s="13"/>
      <c r="G178" s="13"/>
    </row>
    <row r="179" spans="1:7" x14ac:dyDescent="0.3">
      <c r="A179" s="47" t="s">
        <v>437</v>
      </c>
      <c r="B179" s="12" t="s">
        <v>174</v>
      </c>
      <c r="C179" s="13"/>
      <c r="D179" s="13"/>
      <c r="E179" s="13"/>
      <c r="F179" s="13"/>
      <c r="G179" s="13">
        <v>50000</v>
      </c>
    </row>
    <row r="180" spans="1:7" x14ac:dyDescent="0.3">
      <c r="A180" s="28" t="s">
        <v>814</v>
      </c>
      <c r="B180" s="12"/>
      <c r="C180" s="13"/>
      <c r="D180" s="13"/>
      <c r="E180" s="13"/>
      <c r="F180" s="13"/>
      <c r="G180" s="13"/>
    </row>
    <row r="181" spans="1:7" x14ac:dyDescent="0.3">
      <c r="A181" s="47" t="s">
        <v>440</v>
      </c>
      <c r="B181" s="12" t="s">
        <v>51</v>
      </c>
      <c r="C181" s="13"/>
      <c r="D181" s="13"/>
      <c r="E181" s="13"/>
      <c r="F181" s="13"/>
      <c r="G181" s="13">
        <v>16000</v>
      </c>
    </row>
    <row r="182" spans="1:7" x14ac:dyDescent="0.3">
      <c r="A182" s="59"/>
      <c r="B182" s="16"/>
      <c r="C182" s="17"/>
      <c r="D182" s="17"/>
      <c r="E182" s="17"/>
      <c r="F182" s="17"/>
      <c r="G182" s="17"/>
    </row>
    <row r="183" spans="1:7" x14ac:dyDescent="0.3">
      <c r="A183" s="3"/>
      <c r="B183" s="3"/>
      <c r="C183" s="3"/>
      <c r="D183" s="163" t="s">
        <v>9</v>
      </c>
      <c r="E183" s="164"/>
      <c r="F183" s="165"/>
      <c r="G183" s="4"/>
    </row>
    <row r="184" spans="1:7" x14ac:dyDescent="0.3">
      <c r="A184" s="5" t="s">
        <v>2</v>
      </c>
      <c r="B184" s="5" t="s">
        <v>4</v>
      </c>
      <c r="C184" s="5" t="s">
        <v>6</v>
      </c>
      <c r="D184" s="5" t="s">
        <v>10</v>
      </c>
      <c r="E184" s="5" t="s">
        <v>12</v>
      </c>
      <c r="F184" s="6" t="s">
        <v>14</v>
      </c>
      <c r="G184" s="6" t="s">
        <v>15</v>
      </c>
    </row>
    <row r="185" spans="1:7" x14ac:dyDescent="0.3">
      <c r="A185" s="5"/>
      <c r="B185" s="5"/>
      <c r="C185" s="5" t="s">
        <v>7</v>
      </c>
      <c r="D185" s="5" t="s">
        <v>7</v>
      </c>
      <c r="E185" s="5" t="s">
        <v>13</v>
      </c>
      <c r="F185" s="6"/>
      <c r="G185" s="6" t="s">
        <v>16</v>
      </c>
    </row>
    <row r="186" spans="1:7" x14ac:dyDescent="0.3">
      <c r="A186" s="7" t="s">
        <v>3</v>
      </c>
      <c r="B186" s="7" t="s">
        <v>5</v>
      </c>
      <c r="C186" s="7" t="s">
        <v>8</v>
      </c>
      <c r="D186" s="7" t="s">
        <v>11</v>
      </c>
      <c r="E186" s="7" t="s">
        <v>17</v>
      </c>
      <c r="F186" s="8" t="s">
        <v>18</v>
      </c>
      <c r="G186" s="8" t="s">
        <v>19</v>
      </c>
    </row>
    <row r="187" spans="1:7" x14ac:dyDescent="0.3">
      <c r="A187" s="11"/>
      <c r="B187" s="12"/>
      <c r="C187" s="13"/>
      <c r="D187" s="29"/>
      <c r="E187" s="13"/>
      <c r="F187" s="13"/>
      <c r="G187" s="13"/>
    </row>
    <row r="188" spans="1:7" x14ac:dyDescent="0.3">
      <c r="A188" s="11" t="s">
        <v>196</v>
      </c>
      <c r="B188" s="12" t="s">
        <v>103</v>
      </c>
      <c r="C188" s="13"/>
      <c r="D188" s="13"/>
      <c r="E188" s="13"/>
      <c r="F188" s="13"/>
      <c r="G188" s="13"/>
    </row>
    <row r="189" spans="1:7" x14ac:dyDescent="0.3">
      <c r="A189" s="151" t="s">
        <v>805</v>
      </c>
      <c r="B189" s="12"/>
      <c r="C189" s="13"/>
      <c r="D189" s="13"/>
      <c r="E189" s="13"/>
      <c r="F189" s="13"/>
      <c r="G189" s="56">
        <v>46800</v>
      </c>
    </row>
    <row r="190" spans="1:7" x14ac:dyDescent="0.3">
      <c r="A190" s="151" t="s">
        <v>806</v>
      </c>
      <c r="B190" s="12"/>
      <c r="C190" s="13"/>
      <c r="D190" s="13"/>
      <c r="E190" s="13"/>
      <c r="F190" s="13"/>
      <c r="G190" s="56">
        <v>46800</v>
      </c>
    </row>
    <row r="191" spans="1:7" x14ac:dyDescent="0.3">
      <c r="A191" s="151" t="s">
        <v>807</v>
      </c>
      <c r="B191" s="12"/>
      <c r="C191" s="13"/>
      <c r="D191" s="13"/>
      <c r="E191" s="13"/>
      <c r="F191" s="13"/>
      <c r="G191" s="56">
        <v>46800</v>
      </c>
    </row>
    <row r="192" spans="1:7" x14ac:dyDescent="0.3">
      <c r="A192" s="151" t="s">
        <v>808</v>
      </c>
      <c r="B192" s="12"/>
      <c r="C192" s="13"/>
      <c r="D192" s="13"/>
      <c r="E192" s="13"/>
      <c r="F192" s="13"/>
      <c r="G192" s="56">
        <v>46800</v>
      </c>
    </row>
    <row r="193" spans="1:7" x14ac:dyDescent="0.3">
      <c r="A193" s="151" t="s">
        <v>809</v>
      </c>
      <c r="B193" s="12"/>
      <c r="C193" s="13"/>
      <c r="D193" s="13"/>
      <c r="E193" s="13"/>
      <c r="F193" s="13"/>
      <c r="G193" s="56">
        <v>46800</v>
      </c>
    </row>
    <row r="194" spans="1:7" x14ac:dyDescent="0.3">
      <c r="A194" s="151" t="s">
        <v>810</v>
      </c>
      <c r="B194" s="12"/>
      <c r="C194" s="13"/>
      <c r="D194" s="13"/>
      <c r="E194" s="13"/>
      <c r="F194" s="13"/>
      <c r="G194" s="56">
        <v>300000</v>
      </c>
    </row>
    <row r="195" spans="1:7" x14ac:dyDescent="0.3">
      <c r="A195" s="28" t="s">
        <v>709</v>
      </c>
      <c r="B195" s="12"/>
      <c r="C195" s="13"/>
      <c r="D195" s="13"/>
      <c r="E195" s="13"/>
      <c r="F195" s="13"/>
      <c r="G195" s="13"/>
    </row>
    <row r="196" spans="1:7" x14ac:dyDescent="0.3">
      <c r="A196" s="47" t="s">
        <v>437</v>
      </c>
      <c r="B196" s="12" t="s">
        <v>174</v>
      </c>
      <c r="C196" s="13"/>
      <c r="D196" s="13"/>
      <c r="E196" s="13"/>
      <c r="F196" s="13"/>
      <c r="G196" s="13">
        <v>3500000</v>
      </c>
    </row>
    <row r="197" spans="1:7" x14ac:dyDescent="0.3">
      <c r="A197" s="28" t="s">
        <v>710</v>
      </c>
      <c r="B197" s="12"/>
      <c r="C197" s="13"/>
      <c r="D197" s="13"/>
      <c r="E197" s="13"/>
      <c r="F197" s="13"/>
      <c r="G197" s="13"/>
    </row>
    <row r="198" spans="1:7" x14ac:dyDescent="0.3">
      <c r="A198" s="11" t="s">
        <v>196</v>
      </c>
      <c r="B198" s="12" t="s">
        <v>103</v>
      </c>
      <c r="C198" s="13"/>
      <c r="D198" s="13"/>
      <c r="E198" s="13"/>
      <c r="F198" s="13"/>
      <c r="G198" s="13">
        <v>50000</v>
      </c>
    </row>
    <row r="199" spans="1:7" x14ac:dyDescent="0.3">
      <c r="A199" s="28" t="s">
        <v>711</v>
      </c>
      <c r="B199" s="12"/>
      <c r="C199" s="13"/>
      <c r="D199" s="13"/>
      <c r="E199" s="13"/>
      <c r="F199" s="13"/>
      <c r="G199" s="13"/>
    </row>
    <row r="200" spans="1:7" x14ac:dyDescent="0.3">
      <c r="A200" s="11" t="s">
        <v>196</v>
      </c>
      <c r="B200" s="12" t="s">
        <v>103</v>
      </c>
      <c r="C200" s="13"/>
      <c r="D200" s="13"/>
      <c r="E200" s="13"/>
      <c r="F200" s="13"/>
      <c r="G200" s="13">
        <v>50000</v>
      </c>
    </row>
    <row r="201" spans="1:7" x14ac:dyDescent="0.3">
      <c r="A201" s="28" t="s">
        <v>712</v>
      </c>
      <c r="B201" s="12"/>
      <c r="C201" s="13"/>
      <c r="D201" s="13"/>
      <c r="E201" s="13"/>
      <c r="F201" s="13"/>
      <c r="G201" s="13"/>
    </row>
    <row r="202" spans="1:7" x14ac:dyDescent="0.3">
      <c r="A202" s="11" t="s">
        <v>196</v>
      </c>
      <c r="B202" s="12" t="s">
        <v>103</v>
      </c>
      <c r="C202" s="13"/>
      <c r="D202" s="13"/>
      <c r="E202" s="13"/>
      <c r="F202" s="13"/>
      <c r="G202" s="13">
        <v>500000</v>
      </c>
    </row>
    <row r="203" spans="1:7" x14ac:dyDescent="0.3">
      <c r="A203" s="108" t="s">
        <v>713</v>
      </c>
      <c r="B203" s="12"/>
      <c r="C203" s="13"/>
      <c r="D203" s="13"/>
      <c r="E203" s="13"/>
      <c r="F203" s="13"/>
      <c r="G203" s="13"/>
    </row>
    <row r="204" spans="1:7" x14ac:dyDescent="0.3">
      <c r="A204" s="11" t="s">
        <v>50</v>
      </c>
      <c r="B204" s="12" t="s">
        <v>51</v>
      </c>
      <c r="D204" s="13"/>
      <c r="E204" s="13"/>
      <c r="F204" s="13"/>
      <c r="G204" s="13">
        <v>40000</v>
      </c>
    </row>
    <row r="205" spans="1:7" x14ac:dyDescent="0.3">
      <c r="A205" s="11" t="s">
        <v>52</v>
      </c>
      <c r="B205" s="12" t="s">
        <v>53</v>
      </c>
      <c r="D205" s="13"/>
      <c r="E205" s="13"/>
      <c r="F205" s="13"/>
      <c r="G205" s="13">
        <v>40000</v>
      </c>
    </row>
    <row r="206" spans="1:7" x14ac:dyDescent="0.3">
      <c r="A206" s="11" t="s">
        <v>54</v>
      </c>
      <c r="B206" s="12" t="s">
        <v>55</v>
      </c>
      <c r="D206" s="13"/>
      <c r="E206" s="13"/>
      <c r="F206" s="13"/>
      <c r="G206" s="13">
        <v>28000</v>
      </c>
    </row>
    <row r="207" spans="1:7" x14ac:dyDescent="0.3">
      <c r="A207" s="11" t="s">
        <v>80</v>
      </c>
      <c r="B207" s="12" t="s">
        <v>81</v>
      </c>
      <c r="D207" s="13"/>
      <c r="E207" s="13"/>
      <c r="F207" s="13"/>
      <c r="G207" s="13">
        <v>40000</v>
      </c>
    </row>
    <row r="208" spans="1:7" x14ac:dyDescent="0.3">
      <c r="A208" s="47" t="s">
        <v>679</v>
      </c>
      <c r="B208" s="12" t="s">
        <v>84</v>
      </c>
      <c r="C208" s="11"/>
      <c r="D208" s="13"/>
      <c r="E208" s="13"/>
      <c r="F208" s="13"/>
      <c r="G208" s="19">
        <v>10000</v>
      </c>
    </row>
    <row r="209" spans="1:7" x14ac:dyDescent="0.3">
      <c r="A209" s="47" t="s">
        <v>714</v>
      </c>
      <c r="B209" s="12" t="s">
        <v>86</v>
      </c>
      <c r="D209" s="13"/>
      <c r="E209" s="13"/>
      <c r="F209" s="13"/>
      <c r="G209" s="13">
        <v>10000</v>
      </c>
    </row>
    <row r="210" spans="1:7" x14ac:dyDescent="0.3">
      <c r="A210" s="11" t="s">
        <v>75</v>
      </c>
      <c r="B210" s="12" t="s">
        <v>76</v>
      </c>
      <c r="D210" s="13"/>
      <c r="E210" s="13"/>
      <c r="F210" s="13"/>
      <c r="G210" s="13">
        <v>80000</v>
      </c>
    </row>
    <row r="211" spans="1:7" x14ac:dyDescent="0.3">
      <c r="A211" s="28" t="s">
        <v>460</v>
      </c>
      <c r="B211" s="12"/>
      <c r="C211" s="13"/>
      <c r="D211" s="13"/>
      <c r="E211" s="13"/>
      <c r="F211" s="13"/>
      <c r="G211" s="13"/>
    </row>
    <row r="212" spans="1:7" x14ac:dyDescent="0.3">
      <c r="A212" s="11" t="s">
        <v>196</v>
      </c>
      <c r="B212" s="12" t="s">
        <v>103</v>
      </c>
      <c r="C212" s="13"/>
      <c r="D212" s="13"/>
      <c r="E212" s="13">
        <f t="shared" ref="E212" si="14">SUM(F212-D212)</f>
        <v>110000</v>
      </c>
      <c r="F212" s="13">
        <v>110000</v>
      </c>
      <c r="G212" s="13"/>
    </row>
    <row r="213" spans="1:7" x14ac:dyDescent="0.3">
      <c r="A213" s="15"/>
      <c r="B213" s="16"/>
      <c r="C213" s="17"/>
      <c r="D213" s="17"/>
      <c r="E213" s="17"/>
      <c r="F213" s="17"/>
      <c r="G213" s="17"/>
    </row>
    <row r="214" spans="1:7" x14ac:dyDescent="0.3">
      <c r="A214" s="3"/>
      <c r="B214" s="3"/>
      <c r="C214" s="3"/>
      <c r="D214" s="163" t="s">
        <v>9</v>
      </c>
      <c r="E214" s="164"/>
      <c r="F214" s="165"/>
      <c r="G214" s="4"/>
    </row>
    <row r="215" spans="1:7" x14ac:dyDescent="0.3">
      <c r="A215" s="5" t="s">
        <v>2</v>
      </c>
      <c r="B215" s="5" t="s">
        <v>4</v>
      </c>
      <c r="C215" s="5" t="s">
        <v>6</v>
      </c>
      <c r="D215" s="5" t="s">
        <v>10</v>
      </c>
      <c r="E215" s="5" t="s">
        <v>12</v>
      </c>
      <c r="F215" s="6" t="s">
        <v>14</v>
      </c>
      <c r="G215" s="6" t="s">
        <v>15</v>
      </c>
    </row>
    <row r="216" spans="1:7" x14ac:dyDescent="0.3">
      <c r="A216" s="5"/>
      <c r="B216" s="5"/>
      <c r="C216" s="5" t="s">
        <v>7</v>
      </c>
      <c r="D216" s="5" t="s">
        <v>7</v>
      </c>
      <c r="E216" s="5" t="s">
        <v>13</v>
      </c>
      <c r="F216" s="6"/>
      <c r="G216" s="6" t="s">
        <v>16</v>
      </c>
    </row>
    <row r="217" spans="1:7" x14ac:dyDescent="0.3">
      <c r="A217" s="7" t="s">
        <v>3</v>
      </c>
      <c r="B217" s="7" t="s">
        <v>5</v>
      </c>
      <c r="C217" s="7" t="s">
        <v>8</v>
      </c>
      <c r="D217" s="7" t="s">
        <v>11</v>
      </c>
      <c r="E217" s="7" t="s">
        <v>17</v>
      </c>
      <c r="F217" s="8" t="s">
        <v>18</v>
      </c>
      <c r="G217" s="8" t="s">
        <v>19</v>
      </c>
    </row>
    <row r="218" spans="1:7" x14ac:dyDescent="0.3">
      <c r="A218" s="11"/>
      <c r="B218" s="12"/>
      <c r="C218" s="13"/>
      <c r="D218" s="29"/>
      <c r="E218" s="13"/>
      <c r="F218" s="13"/>
      <c r="G218" s="13"/>
    </row>
    <row r="219" spans="1:7" x14ac:dyDescent="0.3">
      <c r="A219" s="108" t="s">
        <v>495</v>
      </c>
      <c r="B219" s="12"/>
      <c r="C219" s="13"/>
      <c r="D219" s="13"/>
      <c r="E219" s="13"/>
      <c r="F219" s="13"/>
      <c r="G219" s="13"/>
    </row>
    <row r="220" spans="1:7" x14ac:dyDescent="0.3">
      <c r="A220" s="11" t="s">
        <v>196</v>
      </c>
      <c r="B220" s="12" t="s">
        <v>103</v>
      </c>
      <c r="C220" s="13"/>
      <c r="D220" s="13"/>
      <c r="E220" s="13">
        <f>SUM(F220-D220)</f>
        <v>100000</v>
      </c>
      <c r="F220" s="13">
        <v>100000</v>
      </c>
      <c r="G220" s="13"/>
    </row>
    <row r="221" spans="1:7" x14ac:dyDescent="0.3">
      <c r="A221" s="28" t="s">
        <v>654</v>
      </c>
      <c r="B221" s="12"/>
      <c r="C221" s="13"/>
      <c r="D221" s="13"/>
      <c r="E221" s="13"/>
      <c r="F221" s="13"/>
      <c r="G221" s="13"/>
    </row>
    <row r="222" spans="1:7" x14ac:dyDescent="0.3">
      <c r="A222" s="11" t="s">
        <v>196</v>
      </c>
      <c r="B222" s="12" t="s">
        <v>103</v>
      </c>
      <c r="C222" s="13">
        <v>41650</v>
      </c>
      <c r="D222" s="13"/>
      <c r="E222" s="13"/>
      <c r="F222" s="13"/>
      <c r="G222" s="13"/>
    </row>
    <row r="223" spans="1:7" x14ac:dyDescent="0.3">
      <c r="A223" s="11"/>
      <c r="B223" s="12"/>
      <c r="C223" s="13"/>
      <c r="D223" s="13"/>
      <c r="E223" s="13"/>
      <c r="F223" s="13"/>
      <c r="G223" s="13"/>
    </row>
    <row r="224" spans="1:7" x14ac:dyDescent="0.3">
      <c r="A224" s="10" t="s">
        <v>60</v>
      </c>
      <c r="B224" s="12"/>
      <c r="C224" s="13"/>
      <c r="D224" s="13"/>
      <c r="E224" s="13"/>
      <c r="F224" s="13"/>
      <c r="G224" s="13"/>
    </row>
    <row r="225" spans="1:7" x14ac:dyDescent="0.3">
      <c r="A225" s="28" t="s">
        <v>385</v>
      </c>
      <c r="B225" s="12" t="s">
        <v>219</v>
      </c>
      <c r="C225" s="13"/>
      <c r="D225" s="13"/>
      <c r="E225" s="13"/>
      <c r="F225" s="13"/>
      <c r="G225" s="13"/>
    </row>
    <row r="226" spans="1:7" x14ac:dyDescent="0.3">
      <c r="A226" s="47" t="s">
        <v>496</v>
      </c>
      <c r="B226" s="12"/>
      <c r="C226" s="13"/>
      <c r="D226" s="13"/>
      <c r="E226" s="13">
        <f t="shared" ref="E226" si="15">SUM(F226-D226)</f>
        <v>104000</v>
      </c>
      <c r="F226" s="13">
        <v>104000</v>
      </c>
      <c r="G226" s="13">
        <v>200000</v>
      </c>
    </row>
    <row r="227" spans="1:7" x14ac:dyDescent="0.3">
      <c r="A227" s="11"/>
      <c r="B227" s="12"/>
      <c r="C227" s="11"/>
      <c r="D227" s="11"/>
      <c r="E227" s="11"/>
      <c r="F227" s="11"/>
      <c r="G227" s="11"/>
    </row>
    <row r="228" spans="1:7" x14ac:dyDescent="0.3">
      <c r="A228" s="20" t="s">
        <v>63</v>
      </c>
      <c r="B228" s="20"/>
      <c r="C228" s="21">
        <f>SUM(C11:C227)</f>
        <v>9197633.120000001</v>
      </c>
      <c r="D228" s="21">
        <f>SUM(D11:D227)</f>
        <v>4567907.6199999992</v>
      </c>
      <c r="E228" s="21">
        <f>SUM(E11:E227)</f>
        <v>7290797.3799999999</v>
      </c>
      <c r="F228" s="21">
        <f>SUM(F11:F227)</f>
        <v>11858705</v>
      </c>
      <c r="G228" s="21">
        <f>SUM(G11:G227)</f>
        <v>20576346</v>
      </c>
    </row>
    <row r="229" spans="1:7" x14ac:dyDescent="0.3">
      <c r="A229" s="1" t="s">
        <v>823</v>
      </c>
    </row>
    <row r="231" spans="1:7" x14ac:dyDescent="0.3">
      <c r="A231" s="1" t="s">
        <v>64</v>
      </c>
      <c r="B231" s="1" t="s">
        <v>66</v>
      </c>
      <c r="E231" s="1" t="s">
        <v>69</v>
      </c>
    </row>
    <row r="234" spans="1:7" x14ac:dyDescent="0.3">
      <c r="A234" s="22" t="s">
        <v>530</v>
      </c>
      <c r="C234" s="161" t="s">
        <v>67</v>
      </c>
      <c r="D234" s="161"/>
      <c r="F234" s="161" t="s">
        <v>70</v>
      </c>
      <c r="G234" s="161"/>
    </row>
    <row r="235" spans="1:7" x14ac:dyDescent="0.3">
      <c r="A235" s="23" t="s">
        <v>151</v>
      </c>
      <c r="C235" s="166" t="s">
        <v>68</v>
      </c>
      <c r="D235" s="166"/>
      <c r="F235" s="166" t="s">
        <v>71</v>
      </c>
      <c r="G235" s="166"/>
    </row>
  </sheetData>
  <mergeCells count="14">
    <mergeCell ref="C234:D234"/>
    <mergeCell ref="F234:G234"/>
    <mergeCell ref="C235:D235"/>
    <mergeCell ref="F235:G235"/>
    <mergeCell ref="A1:G1"/>
    <mergeCell ref="A2:G2"/>
    <mergeCell ref="D5:F5"/>
    <mergeCell ref="D32:F32"/>
    <mergeCell ref="D63:F63"/>
    <mergeCell ref="D154:F154"/>
    <mergeCell ref="D94:F94"/>
    <mergeCell ref="D125:F125"/>
    <mergeCell ref="D183:F183"/>
    <mergeCell ref="D214:F214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&amp;C&amp;"Arial,Regular"&amp;9 219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view="pageLayout" topLeftCell="A103" zoomScaleNormal="100" workbookViewId="0">
      <selection activeCell="A108" sqref="A108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152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33"/>
      <c r="B9" s="33"/>
      <c r="C9" s="33"/>
      <c r="D9" s="33"/>
      <c r="E9" s="33"/>
      <c r="F9" s="34"/>
      <c r="G9" s="34"/>
    </row>
    <row r="10" spans="1:7" x14ac:dyDescent="0.3">
      <c r="A10" s="10" t="s">
        <v>20</v>
      </c>
      <c r="B10" s="11"/>
      <c r="C10" s="11"/>
      <c r="D10" s="11"/>
      <c r="E10" s="11"/>
      <c r="F10" s="11"/>
      <c r="G10" s="11"/>
    </row>
    <row r="11" spans="1:7" x14ac:dyDescent="0.3">
      <c r="A11" s="11" t="s">
        <v>21</v>
      </c>
      <c r="B11" s="11"/>
      <c r="C11" s="11"/>
      <c r="D11" s="11"/>
      <c r="E11" s="11"/>
      <c r="F11" s="11"/>
      <c r="G11" s="11"/>
    </row>
    <row r="12" spans="1:7" x14ac:dyDescent="0.3">
      <c r="A12" s="11" t="s">
        <v>32</v>
      </c>
      <c r="B12" s="12" t="s">
        <v>23</v>
      </c>
      <c r="C12" s="13">
        <v>2293054</v>
      </c>
      <c r="D12" s="13">
        <v>699236</v>
      </c>
      <c r="E12" s="13">
        <f>SUM(F12-D12)</f>
        <v>1636696</v>
      </c>
      <c r="F12" s="13">
        <v>2335932</v>
      </c>
      <c r="G12" s="13">
        <v>2698584</v>
      </c>
    </row>
    <row r="13" spans="1:7" x14ac:dyDescent="0.3">
      <c r="A13" s="11" t="s">
        <v>24</v>
      </c>
      <c r="B13" s="12"/>
      <c r="D13" s="13"/>
      <c r="E13" s="13"/>
      <c r="F13" s="13"/>
      <c r="G13" s="13"/>
    </row>
    <row r="14" spans="1:7" x14ac:dyDescent="0.3">
      <c r="A14" s="11" t="s">
        <v>33</v>
      </c>
      <c r="B14" s="12" t="s">
        <v>25</v>
      </c>
      <c r="C14" s="13">
        <v>168000</v>
      </c>
      <c r="D14" s="13">
        <v>84000</v>
      </c>
      <c r="E14" s="13">
        <f t="shared" ref="E14:E23" si="0">SUM(F14-D14)</f>
        <v>84000</v>
      </c>
      <c r="F14" s="13">
        <v>168000</v>
      </c>
      <c r="G14" s="13">
        <v>192000</v>
      </c>
    </row>
    <row r="15" spans="1:7" x14ac:dyDescent="0.3">
      <c r="A15" s="11" t="s">
        <v>34</v>
      </c>
      <c r="B15" s="12" t="s">
        <v>26</v>
      </c>
      <c r="C15" s="13">
        <v>81000</v>
      </c>
      <c r="D15" s="13">
        <v>40500</v>
      </c>
      <c r="E15" s="13">
        <f t="shared" si="0"/>
        <v>40500</v>
      </c>
      <c r="F15" s="13">
        <v>81000</v>
      </c>
      <c r="G15" s="13">
        <v>81000</v>
      </c>
    </row>
    <row r="16" spans="1:7" x14ac:dyDescent="0.3">
      <c r="A16" s="11" t="s">
        <v>35</v>
      </c>
      <c r="B16" s="12" t="s">
        <v>27</v>
      </c>
      <c r="C16" s="13">
        <v>81000</v>
      </c>
      <c r="D16" s="13">
        <v>40500</v>
      </c>
      <c r="E16" s="13">
        <f t="shared" si="0"/>
        <v>40500</v>
      </c>
      <c r="F16" s="13">
        <v>81000</v>
      </c>
      <c r="G16" s="13">
        <v>81000</v>
      </c>
    </row>
    <row r="17" spans="1:7" x14ac:dyDescent="0.3">
      <c r="A17" s="11" t="s">
        <v>36</v>
      </c>
      <c r="B17" s="12" t="s">
        <v>28</v>
      </c>
      <c r="C17" s="13">
        <v>42000</v>
      </c>
      <c r="D17" s="13">
        <v>36000</v>
      </c>
      <c r="E17" s="13">
        <f t="shared" si="0"/>
        <v>6000</v>
      </c>
      <c r="F17" s="13">
        <v>42000</v>
      </c>
      <c r="G17" s="13">
        <v>48000</v>
      </c>
    </row>
    <row r="18" spans="1:7" x14ac:dyDescent="0.3">
      <c r="A18" s="11" t="s">
        <v>217</v>
      </c>
      <c r="B18" s="12" t="s">
        <v>216</v>
      </c>
      <c r="C18" s="13">
        <v>35000</v>
      </c>
      <c r="D18" s="13"/>
      <c r="E18" s="13">
        <f t="shared" si="0"/>
        <v>35000</v>
      </c>
      <c r="F18" s="13">
        <v>35000</v>
      </c>
      <c r="G18" s="13">
        <v>40000</v>
      </c>
    </row>
    <row r="19" spans="1:7" x14ac:dyDescent="0.3">
      <c r="A19" s="11" t="s">
        <v>144</v>
      </c>
      <c r="B19" s="12" t="s">
        <v>145</v>
      </c>
      <c r="C19" s="13">
        <v>45927.5</v>
      </c>
      <c r="D19" s="13">
        <v>23429.79</v>
      </c>
      <c r="E19" s="13">
        <f t="shared" si="0"/>
        <v>34785.21</v>
      </c>
      <c r="F19" s="13">
        <v>58215</v>
      </c>
      <c r="G19" s="13">
        <v>58215</v>
      </c>
    </row>
    <row r="20" spans="1:7" x14ac:dyDescent="0.3">
      <c r="A20" s="11" t="s">
        <v>388</v>
      </c>
      <c r="B20" s="12" t="s">
        <v>381</v>
      </c>
      <c r="C20" s="13">
        <v>10000</v>
      </c>
      <c r="D20" s="13"/>
      <c r="E20" s="13">
        <f>SUM(F20-D20)</f>
        <v>10000</v>
      </c>
      <c r="F20" s="13">
        <v>10000</v>
      </c>
      <c r="G20" s="13"/>
    </row>
    <row r="21" spans="1:7" x14ac:dyDescent="0.3">
      <c r="A21" s="11" t="s">
        <v>38</v>
      </c>
      <c r="B21" s="12" t="s">
        <v>30</v>
      </c>
      <c r="C21" s="13">
        <v>191395</v>
      </c>
      <c r="D21" s="13"/>
      <c r="E21" s="13">
        <f>SUM(F21-D21)</f>
        <v>194661</v>
      </c>
      <c r="F21" s="13">
        <v>194661</v>
      </c>
      <c r="G21" s="13">
        <v>224882</v>
      </c>
    </row>
    <row r="22" spans="1:7" x14ac:dyDescent="0.3">
      <c r="A22" s="11" t="s">
        <v>37</v>
      </c>
      <c r="B22" s="12" t="s">
        <v>29</v>
      </c>
      <c r="C22" s="13">
        <v>35000</v>
      </c>
      <c r="D22" s="13"/>
      <c r="E22" s="13">
        <f t="shared" si="0"/>
        <v>35000</v>
      </c>
      <c r="F22" s="13">
        <v>35000</v>
      </c>
      <c r="G22" s="13">
        <v>40000</v>
      </c>
    </row>
    <row r="23" spans="1:7" x14ac:dyDescent="0.3">
      <c r="A23" s="11" t="s">
        <v>39</v>
      </c>
      <c r="B23" s="12" t="s">
        <v>143</v>
      </c>
      <c r="C23" s="24">
        <v>190781</v>
      </c>
      <c r="D23" s="13">
        <v>116593</v>
      </c>
      <c r="E23" s="13">
        <f t="shared" si="0"/>
        <v>78068</v>
      </c>
      <c r="F23" s="13">
        <v>194661</v>
      </c>
      <c r="G23" s="13">
        <v>224882</v>
      </c>
    </row>
    <row r="24" spans="1:7" x14ac:dyDescent="0.3">
      <c r="A24" s="11" t="s">
        <v>31</v>
      </c>
      <c r="B24" s="12"/>
      <c r="D24" s="13"/>
      <c r="E24" s="13"/>
      <c r="F24" s="13"/>
      <c r="G24" s="13"/>
    </row>
    <row r="25" spans="1:7" x14ac:dyDescent="0.3">
      <c r="A25" s="11" t="s">
        <v>40</v>
      </c>
      <c r="B25" s="12" t="s">
        <v>41</v>
      </c>
      <c r="C25" s="13">
        <v>275166.48</v>
      </c>
      <c r="D25" s="13">
        <v>83908.32</v>
      </c>
      <c r="E25" s="13">
        <f t="shared" ref="E25:E28" si="1">SUM(F25-D25)</f>
        <v>196404.68</v>
      </c>
      <c r="F25" s="13">
        <v>280313</v>
      </c>
      <c r="G25" s="13">
        <v>323831</v>
      </c>
    </row>
    <row r="26" spans="1:7" x14ac:dyDescent="0.3">
      <c r="A26" s="11" t="s">
        <v>252</v>
      </c>
      <c r="B26" s="12" t="s">
        <v>42</v>
      </c>
      <c r="C26" s="13">
        <v>8400</v>
      </c>
      <c r="D26" s="13">
        <v>3600</v>
      </c>
      <c r="E26" s="13">
        <f t="shared" si="1"/>
        <v>4800</v>
      </c>
      <c r="F26" s="13">
        <v>8400</v>
      </c>
      <c r="G26" s="13">
        <v>9600</v>
      </c>
    </row>
    <row r="27" spans="1:7" x14ac:dyDescent="0.3">
      <c r="A27" s="11" t="s">
        <v>253</v>
      </c>
      <c r="B27" s="12" t="s">
        <v>43</v>
      </c>
      <c r="C27" s="13">
        <v>30728.14</v>
      </c>
      <c r="D27" s="13">
        <v>10489.98</v>
      </c>
      <c r="E27" s="13">
        <f t="shared" si="1"/>
        <v>27623.02</v>
      </c>
      <c r="F27" s="13">
        <v>38113</v>
      </c>
      <c r="G27" s="13">
        <v>54323</v>
      </c>
    </row>
    <row r="28" spans="1:7" x14ac:dyDescent="0.3">
      <c r="A28" s="11" t="s">
        <v>44</v>
      </c>
      <c r="B28" s="12" t="s">
        <v>45</v>
      </c>
      <c r="C28" s="13">
        <v>8400</v>
      </c>
      <c r="D28" s="13">
        <v>3600</v>
      </c>
      <c r="E28" s="13">
        <f t="shared" si="1"/>
        <v>4800</v>
      </c>
      <c r="F28" s="13">
        <v>8400</v>
      </c>
      <c r="G28" s="13">
        <v>9600</v>
      </c>
    </row>
    <row r="29" spans="1:7" x14ac:dyDescent="0.3">
      <c r="A29" s="11" t="s">
        <v>46</v>
      </c>
      <c r="B29" s="12"/>
      <c r="C29" s="13"/>
      <c r="D29" s="13"/>
      <c r="E29" s="13"/>
      <c r="F29" s="13"/>
      <c r="G29" s="13"/>
    </row>
    <row r="30" spans="1:7" x14ac:dyDescent="0.3">
      <c r="A30" s="11" t="s">
        <v>389</v>
      </c>
      <c r="B30" s="12" t="s">
        <v>72</v>
      </c>
      <c r="C30" s="13">
        <v>1690877.8</v>
      </c>
      <c r="D30" s="13"/>
      <c r="E30" s="13"/>
      <c r="F30" s="13"/>
      <c r="G30" s="13"/>
    </row>
    <row r="31" spans="1:7" x14ac:dyDescent="0.3">
      <c r="A31" s="15" t="s">
        <v>47</v>
      </c>
      <c r="B31" s="16" t="s">
        <v>48</v>
      </c>
      <c r="C31" s="17">
        <v>151726.5</v>
      </c>
      <c r="D31" s="17"/>
      <c r="E31" s="17"/>
      <c r="F31" s="17"/>
      <c r="G31" s="17"/>
    </row>
    <row r="32" spans="1:7" x14ac:dyDescent="0.3">
      <c r="A32" s="3"/>
      <c r="B32" s="3"/>
      <c r="C32" s="3"/>
      <c r="D32" s="163" t="s">
        <v>9</v>
      </c>
      <c r="E32" s="164"/>
      <c r="F32" s="165"/>
      <c r="G32" s="4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10" t="s">
        <v>49</v>
      </c>
      <c r="B36" s="12"/>
      <c r="C36" s="13"/>
      <c r="D36" s="13"/>
      <c r="E36" s="13"/>
      <c r="F36" s="13"/>
      <c r="G36" s="13"/>
    </row>
    <row r="37" spans="1:7" x14ac:dyDescent="0.3">
      <c r="A37" s="11" t="s">
        <v>50</v>
      </c>
      <c r="B37" s="12" t="s">
        <v>51</v>
      </c>
      <c r="C37" s="13">
        <v>67322</v>
      </c>
      <c r="D37" s="13">
        <v>8162</v>
      </c>
      <c r="E37" s="13">
        <f t="shared" ref="E37:E39" si="2">SUM(F37-D37)</f>
        <v>22363</v>
      </c>
      <c r="F37" s="13">
        <v>30525</v>
      </c>
      <c r="G37" s="13">
        <v>30525</v>
      </c>
    </row>
    <row r="38" spans="1:7" x14ac:dyDescent="0.3">
      <c r="A38" s="11" t="s">
        <v>52</v>
      </c>
      <c r="B38" s="12" t="s">
        <v>53</v>
      </c>
      <c r="C38" s="13">
        <v>10000</v>
      </c>
      <c r="D38" s="13">
        <v>2000</v>
      </c>
      <c r="E38" s="13">
        <f t="shared" si="2"/>
        <v>16750</v>
      </c>
      <c r="F38" s="19">
        <v>18750</v>
      </c>
      <c r="G38" s="19">
        <v>18750</v>
      </c>
    </row>
    <row r="39" spans="1:7" x14ac:dyDescent="0.3">
      <c r="A39" s="11" t="s">
        <v>54</v>
      </c>
      <c r="B39" s="12" t="s">
        <v>55</v>
      </c>
      <c r="C39" s="13">
        <v>15384.08</v>
      </c>
      <c r="D39" s="13"/>
      <c r="E39" s="13">
        <f t="shared" si="2"/>
        <v>15750</v>
      </c>
      <c r="F39" s="19">
        <v>15750</v>
      </c>
      <c r="G39" s="19">
        <v>15750</v>
      </c>
    </row>
    <row r="40" spans="1:7" x14ac:dyDescent="0.3">
      <c r="A40" s="11" t="s">
        <v>80</v>
      </c>
      <c r="B40" s="12" t="s">
        <v>81</v>
      </c>
      <c r="C40" s="13">
        <v>41176</v>
      </c>
      <c r="D40" s="13">
        <v>13740</v>
      </c>
      <c r="E40" s="13">
        <f t="shared" ref="E40:E45" si="3">SUM(F40-D40)</f>
        <v>41260</v>
      </c>
      <c r="F40" s="13">
        <v>55000</v>
      </c>
      <c r="G40" s="13">
        <v>55000</v>
      </c>
    </row>
    <row r="41" spans="1:7" s="93" customFormat="1" ht="33" x14ac:dyDescent="0.25">
      <c r="A41" s="120" t="s">
        <v>597</v>
      </c>
      <c r="B41" s="96" t="s">
        <v>81</v>
      </c>
      <c r="C41" s="91"/>
      <c r="D41" s="91"/>
      <c r="E41" s="91">
        <f t="shared" ref="E41" si="4">SUM(F41-D41)</f>
        <v>21000</v>
      </c>
      <c r="F41" s="91">
        <v>21000</v>
      </c>
      <c r="G41" s="91"/>
    </row>
    <row r="42" spans="1:7" x14ac:dyDescent="0.3">
      <c r="A42" s="11" t="s">
        <v>153</v>
      </c>
      <c r="B42" s="12" t="s">
        <v>154</v>
      </c>
      <c r="C42" s="13">
        <v>37465</v>
      </c>
      <c r="D42" s="13">
        <v>27930</v>
      </c>
      <c r="E42" s="13">
        <f>SUM(F42-D42)</f>
        <v>9820</v>
      </c>
      <c r="F42" s="13">
        <v>37750</v>
      </c>
      <c r="G42" s="13">
        <v>37750</v>
      </c>
    </row>
    <row r="43" spans="1:7" x14ac:dyDescent="0.3">
      <c r="A43" s="11" t="s">
        <v>56</v>
      </c>
      <c r="B43" s="12" t="s">
        <v>57</v>
      </c>
      <c r="C43" s="13">
        <v>11550</v>
      </c>
      <c r="D43" s="13">
        <v>5980</v>
      </c>
      <c r="E43" s="13">
        <f t="shared" si="3"/>
        <v>6020</v>
      </c>
      <c r="F43" s="13">
        <v>12000</v>
      </c>
      <c r="G43" s="13">
        <v>12000</v>
      </c>
    </row>
    <row r="44" spans="1:7" x14ac:dyDescent="0.3">
      <c r="A44" s="11" t="s">
        <v>83</v>
      </c>
      <c r="B44" s="12" t="s">
        <v>84</v>
      </c>
      <c r="C44" s="13">
        <v>11250</v>
      </c>
      <c r="D44" s="13">
        <v>7500</v>
      </c>
      <c r="E44" s="13">
        <f t="shared" si="3"/>
        <v>7500</v>
      </c>
      <c r="F44" s="13">
        <v>15000</v>
      </c>
      <c r="G44" s="13">
        <v>15000</v>
      </c>
    </row>
    <row r="45" spans="1:7" x14ac:dyDescent="0.3">
      <c r="A45" s="11" t="s">
        <v>85</v>
      </c>
      <c r="B45" s="12" t="s">
        <v>86</v>
      </c>
      <c r="C45" s="13">
        <v>14573</v>
      </c>
      <c r="D45" s="13">
        <v>5120</v>
      </c>
      <c r="E45" s="13">
        <f t="shared" si="3"/>
        <v>9880</v>
      </c>
      <c r="F45" s="13">
        <v>15000</v>
      </c>
      <c r="G45" s="13">
        <v>15000</v>
      </c>
    </row>
    <row r="46" spans="1:7" x14ac:dyDescent="0.3">
      <c r="A46" s="11"/>
      <c r="B46" s="12"/>
      <c r="C46" s="13"/>
      <c r="D46" s="13"/>
      <c r="E46" s="13"/>
      <c r="F46" s="13"/>
      <c r="G46" s="13"/>
    </row>
    <row r="47" spans="1:7" x14ac:dyDescent="0.3">
      <c r="A47" s="10" t="s">
        <v>60</v>
      </c>
      <c r="B47" s="11"/>
      <c r="C47" s="13"/>
      <c r="D47" s="13"/>
      <c r="E47" s="13"/>
      <c r="F47" s="13"/>
      <c r="G47" s="13"/>
    </row>
    <row r="48" spans="1:7" x14ac:dyDescent="0.3">
      <c r="A48" s="28" t="s">
        <v>223</v>
      </c>
      <c r="B48" s="12" t="s">
        <v>62</v>
      </c>
      <c r="C48" s="13"/>
      <c r="D48" s="13"/>
      <c r="E48" s="13"/>
      <c r="F48" s="13"/>
      <c r="G48" s="13"/>
    </row>
    <row r="49" spans="1:7" x14ac:dyDescent="0.3">
      <c r="A49" s="47" t="s">
        <v>715</v>
      </c>
      <c r="B49" s="12"/>
      <c r="C49" s="13"/>
      <c r="D49" s="13"/>
      <c r="E49" s="13"/>
      <c r="F49" s="13"/>
      <c r="G49" s="13">
        <v>60000</v>
      </c>
    </row>
    <row r="50" spans="1:7" x14ac:dyDescent="0.3">
      <c r="A50" s="33"/>
      <c r="B50" s="33"/>
      <c r="C50" s="33"/>
      <c r="D50" s="33"/>
      <c r="E50" s="33"/>
      <c r="F50" s="34"/>
      <c r="G50" s="34"/>
    </row>
    <row r="51" spans="1:7" x14ac:dyDescent="0.3">
      <c r="A51" s="10" t="s">
        <v>109</v>
      </c>
      <c r="B51" s="12"/>
      <c r="C51" s="13"/>
      <c r="D51" s="13"/>
      <c r="E51" s="13"/>
      <c r="F51" s="13"/>
      <c r="G51" s="13"/>
    </row>
    <row r="52" spans="1:7" x14ac:dyDescent="0.3">
      <c r="A52" s="10" t="s">
        <v>161</v>
      </c>
      <c r="B52" s="12"/>
      <c r="C52" s="13"/>
      <c r="D52" s="13"/>
      <c r="E52" s="13"/>
      <c r="F52" s="13"/>
      <c r="G52" s="13"/>
    </row>
    <row r="53" spans="1:7" x14ac:dyDescent="0.3">
      <c r="A53" s="10" t="s">
        <v>304</v>
      </c>
      <c r="B53" s="12"/>
      <c r="C53" s="13"/>
      <c r="D53" s="13"/>
      <c r="E53" s="13"/>
      <c r="F53" s="13"/>
      <c r="G53" s="13"/>
    </row>
    <row r="54" spans="1:7" x14ac:dyDescent="0.3">
      <c r="A54" s="11" t="s">
        <v>305</v>
      </c>
      <c r="B54" s="12" t="s">
        <v>51</v>
      </c>
      <c r="C54" s="13">
        <v>6376</v>
      </c>
      <c r="D54" s="13">
        <v>9444</v>
      </c>
      <c r="E54" s="13">
        <f t="shared" ref="E54:E57" si="5">SUM(F54-D54)</f>
        <v>10556</v>
      </c>
      <c r="F54" s="13">
        <v>20000</v>
      </c>
      <c r="G54" s="13">
        <v>30000</v>
      </c>
    </row>
    <row r="55" spans="1:7" x14ac:dyDescent="0.3">
      <c r="A55" s="11" t="s">
        <v>365</v>
      </c>
      <c r="B55" s="12" t="s">
        <v>53</v>
      </c>
      <c r="C55" s="13"/>
      <c r="D55" s="13"/>
      <c r="E55" s="13">
        <f t="shared" si="5"/>
        <v>15000</v>
      </c>
      <c r="F55" s="13">
        <v>15000</v>
      </c>
      <c r="G55" s="13">
        <v>34455.279999999999</v>
      </c>
    </row>
    <row r="56" spans="1:7" x14ac:dyDescent="0.3">
      <c r="A56" s="70" t="s">
        <v>306</v>
      </c>
      <c r="B56" s="12" t="s">
        <v>55</v>
      </c>
      <c r="C56" s="13">
        <v>29767.87</v>
      </c>
      <c r="D56" s="19"/>
      <c r="E56" s="13">
        <f t="shared" si="5"/>
        <v>30000</v>
      </c>
      <c r="F56" s="19">
        <v>30000</v>
      </c>
      <c r="G56" s="19">
        <v>30000</v>
      </c>
    </row>
    <row r="57" spans="1:7" x14ac:dyDescent="0.3">
      <c r="A57" s="11" t="s">
        <v>307</v>
      </c>
      <c r="B57" s="12" t="s">
        <v>81</v>
      </c>
      <c r="C57" s="13">
        <v>20004</v>
      </c>
      <c r="D57" s="13">
        <v>9482</v>
      </c>
      <c r="E57" s="13">
        <f t="shared" si="5"/>
        <v>30518</v>
      </c>
      <c r="F57" s="13">
        <v>40000</v>
      </c>
      <c r="G57" s="13">
        <v>40000</v>
      </c>
    </row>
    <row r="58" spans="1:7" x14ac:dyDescent="0.3">
      <c r="A58" s="11" t="s">
        <v>201</v>
      </c>
      <c r="B58" s="12" t="s">
        <v>184</v>
      </c>
      <c r="C58" s="13">
        <v>1053970.08</v>
      </c>
      <c r="D58" s="24">
        <v>448644.92</v>
      </c>
      <c r="E58" s="13">
        <f>SUM(F58-D58)</f>
        <v>788535.08000000007</v>
      </c>
      <c r="F58" s="13">
        <v>1237180</v>
      </c>
      <c r="G58" s="13">
        <v>1343419.72</v>
      </c>
    </row>
    <row r="59" spans="1:7" x14ac:dyDescent="0.3">
      <c r="A59" s="10" t="s">
        <v>308</v>
      </c>
      <c r="B59" s="12"/>
      <c r="C59" s="13"/>
      <c r="D59" s="13"/>
      <c r="E59" s="13"/>
      <c r="F59" s="13"/>
      <c r="G59" s="13"/>
    </row>
    <row r="60" spans="1:7" x14ac:dyDescent="0.3">
      <c r="A60" s="11" t="s">
        <v>305</v>
      </c>
      <c r="B60" s="12" t="s">
        <v>51</v>
      </c>
      <c r="C60" s="13">
        <v>2422</v>
      </c>
      <c r="D60" s="13">
        <v>1448</v>
      </c>
      <c r="E60" s="13">
        <f t="shared" ref="E60:E67" si="6">SUM(F60-D60)</f>
        <v>6052</v>
      </c>
      <c r="F60" s="13">
        <v>7500</v>
      </c>
      <c r="G60" s="13">
        <v>20000</v>
      </c>
    </row>
    <row r="61" spans="1:7" x14ac:dyDescent="0.3">
      <c r="A61" s="15" t="s">
        <v>307</v>
      </c>
      <c r="B61" s="16" t="s">
        <v>81</v>
      </c>
      <c r="C61" s="17">
        <v>14912</v>
      </c>
      <c r="D61" s="17">
        <v>4730</v>
      </c>
      <c r="E61" s="17">
        <f>SUM(F61-D61)</f>
        <v>15270</v>
      </c>
      <c r="F61" s="17">
        <v>20000</v>
      </c>
      <c r="G61" s="17">
        <v>30000</v>
      </c>
    </row>
    <row r="62" spans="1:7" x14ac:dyDescent="0.3">
      <c r="A62" s="3"/>
      <c r="B62" s="3"/>
      <c r="C62" s="3"/>
      <c r="D62" s="163" t="s">
        <v>9</v>
      </c>
      <c r="E62" s="164"/>
      <c r="F62" s="165"/>
      <c r="G62" s="4"/>
    </row>
    <row r="63" spans="1:7" x14ac:dyDescent="0.3">
      <c r="A63" s="5" t="s">
        <v>2</v>
      </c>
      <c r="B63" s="5" t="s">
        <v>4</v>
      </c>
      <c r="C63" s="5" t="s">
        <v>6</v>
      </c>
      <c r="D63" s="5" t="s">
        <v>10</v>
      </c>
      <c r="E63" s="5" t="s">
        <v>12</v>
      </c>
      <c r="F63" s="6" t="s">
        <v>14</v>
      </c>
      <c r="G63" s="6" t="s">
        <v>15</v>
      </c>
    </row>
    <row r="64" spans="1:7" x14ac:dyDescent="0.3">
      <c r="A64" s="5"/>
      <c r="B64" s="5"/>
      <c r="C64" s="5" t="s">
        <v>7</v>
      </c>
      <c r="D64" s="5" t="s">
        <v>7</v>
      </c>
      <c r="E64" s="5" t="s">
        <v>13</v>
      </c>
      <c r="F64" s="6"/>
      <c r="G64" s="6" t="s">
        <v>16</v>
      </c>
    </row>
    <row r="65" spans="1:7" x14ac:dyDescent="0.3">
      <c r="A65" s="7" t="s">
        <v>3</v>
      </c>
      <c r="B65" s="7" t="s">
        <v>5</v>
      </c>
      <c r="C65" s="7" t="s">
        <v>8</v>
      </c>
      <c r="D65" s="7" t="s">
        <v>11</v>
      </c>
      <c r="E65" s="7" t="s">
        <v>17</v>
      </c>
      <c r="F65" s="8" t="s">
        <v>18</v>
      </c>
      <c r="G65" s="8" t="s">
        <v>19</v>
      </c>
    </row>
    <row r="66" spans="1:7" x14ac:dyDescent="0.3">
      <c r="A66" s="33"/>
      <c r="B66" s="33"/>
      <c r="C66" s="33"/>
      <c r="D66" s="33"/>
      <c r="E66" s="33"/>
      <c r="F66" s="34"/>
      <c r="G66" s="34"/>
    </row>
    <row r="67" spans="1:7" x14ac:dyDescent="0.3">
      <c r="A67" s="11" t="s">
        <v>195</v>
      </c>
      <c r="B67" s="12" t="s">
        <v>119</v>
      </c>
      <c r="C67" s="13">
        <v>8700</v>
      </c>
      <c r="D67" s="13">
        <v>4000</v>
      </c>
      <c r="E67" s="13">
        <f t="shared" si="6"/>
        <v>5516.8799999999992</v>
      </c>
      <c r="F67" s="13">
        <v>9516.8799999999992</v>
      </c>
      <c r="G67" s="13">
        <v>30000</v>
      </c>
    </row>
    <row r="68" spans="1:7" x14ac:dyDescent="0.3">
      <c r="A68" s="11" t="s">
        <v>201</v>
      </c>
      <c r="B68" s="12" t="s">
        <v>184</v>
      </c>
      <c r="C68" s="13">
        <v>591786.14</v>
      </c>
      <c r="D68" s="13">
        <v>251291.91</v>
      </c>
      <c r="E68" s="13">
        <f>SUM(F68-D68)</f>
        <v>402429.20999999996</v>
      </c>
      <c r="F68" s="13">
        <v>653721.12</v>
      </c>
      <c r="G68" s="13">
        <v>759721</v>
      </c>
    </row>
    <row r="69" spans="1:7" x14ac:dyDescent="0.3">
      <c r="A69" s="10" t="s">
        <v>377</v>
      </c>
      <c r="B69" s="12"/>
      <c r="C69" s="13"/>
      <c r="D69" s="13"/>
      <c r="E69" s="13"/>
      <c r="F69" s="13"/>
      <c r="G69" s="13"/>
    </row>
    <row r="70" spans="1:7" x14ac:dyDescent="0.3">
      <c r="A70" s="11" t="s">
        <v>50</v>
      </c>
      <c r="B70" s="12" t="s">
        <v>51</v>
      </c>
      <c r="C70" s="13">
        <v>3092</v>
      </c>
      <c r="D70" s="13">
        <v>4326</v>
      </c>
      <c r="E70" s="13">
        <f t="shared" ref="E70:E76" si="7">SUM(F70-D70)</f>
        <v>15674</v>
      </c>
      <c r="F70" s="13">
        <v>20000</v>
      </c>
      <c r="G70" s="13">
        <v>20000</v>
      </c>
    </row>
    <row r="71" spans="1:7" x14ac:dyDescent="0.3">
      <c r="A71" s="11" t="s">
        <v>52</v>
      </c>
      <c r="B71" s="12" t="s">
        <v>53</v>
      </c>
      <c r="C71" s="13"/>
      <c r="D71" s="101"/>
      <c r="E71" s="13">
        <f t="shared" si="7"/>
        <v>15000</v>
      </c>
      <c r="F71" s="13">
        <v>15000</v>
      </c>
      <c r="G71" s="13">
        <v>15000</v>
      </c>
    </row>
    <row r="72" spans="1:7" x14ac:dyDescent="0.3">
      <c r="A72" s="11" t="s">
        <v>80</v>
      </c>
      <c r="B72" s="12" t="s">
        <v>81</v>
      </c>
      <c r="C72" s="13">
        <v>8969</v>
      </c>
      <c r="D72" s="13">
        <v>2843.5</v>
      </c>
      <c r="E72" s="13">
        <f>SUM(F72-D72)</f>
        <v>9156.5</v>
      </c>
      <c r="F72" s="13">
        <v>12000</v>
      </c>
      <c r="G72" s="13">
        <v>12000</v>
      </c>
    </row>
    <row r="73" spans="1:7" x14ac:dyDescent="0.3">
      <c r="A73" s="11" t="s">
        <v>194</v>
      </c>
      <c r="B73" s="12" t="s">
        <v>154</v>
      </c>
      <c r="C73" s="13">
        <v>18600</v>
      </c>
      <c r="D73" s="13">
        <v>4650</v>
      </c>
      <c r="E73" s="13">
        <f>SUM(F73-D73)</f>
        <v>13950</v>
      </c>
      <c r="F73" s="13">
        <v>18600</v>
      </c>
      <c r="G73" s="13">
        <v>18600</v>
      </c>
    </row>
    <row r="74" spans="1:7" x14ac:dyDescent="0.3">
      <c r="A74" s="11" t="s">
        <v>186</v>
      </c>
      <c r="B74" s="12" t="s">
        <v>184</v>
      </c>
      <c r="C74" s="13">
        <v>96000</v>
      </c>
      <c r="D74" s="13">
        <v>22500</v>
      </c>
      <c r="E74" s="13">
        <f>SUM(F74-D74)</f>
        <v>73500</v>
      </c>
      <c r="F74" s="13">
        <v>96000</v>
      </c>
      <c r="G74" s="13">
        <v>102000</v>
      </c>
    </row>
    <row r="75" spans="1:7" x14ac:dyDescent="0.3">
      <c r="A75" s="11" t="s">
        <v>75</v>
      </c>
      <c r="B75" s="12" t="s">
        <v>76</v>
      </c>
      <c r="C75" s="13">
        <v>110200</v>
      </c>
      <c r="D75" s="13">
        <v>110200</v>
      </c>
      <c r="E75" s="13"/>
      <c r="F75" s="13">
        <v>110200</v>
      </c>
      <c r="G75" s="13">
        <v>110200</v>
      </c>
    </row>
    <row r="76" spans="1:7" ht="18" customHeight="1" x14ac:dyDescent="0.3">
      <c r="A76" s="11" t="s">
        <v>196</v>
      </c>
      <c r="B76" s="12" t="s">
        <v>103</v>
      </c>
      <c r="C76" s="13">
        <v>44830</v>
      </c>
      <c r="D76" s="13">
        <v>21950</v>
      </c>
      <c r="E76" s="13">
        <f t="shared" si="7"/>
        <v>122986</v>
      </c>
      <c r="F76" s="13">
        <v>144936</v>
      </c>
      <c r="G76" s="13">
        <v>144936</v>
      </c>
    </row>
    <row r="77" spans="1:7" x14ac:dyDescent="0.3">
      <c r="A77" s="10" t="s">
        <v>309</v>
      </c>
      <c r="B77" s="12"/>
      <c r="C77" s="13"/>
      <c r="D77" s="13"/>
      <c r="E77" s="13"/>
      <c r="F77" s="13"/>
      <c r="G77" s="13"/>
    </row>
    <row r="78" spans="1:7" x14ac:dyDescent="0.3">
      <c r="A78" s="11" t="s">
        <v>194</v>
      </c>
      <c r="B78" s="12" t="s">
        <v>154</v>
      </c>
      <c r="C78" s="13">
        <v>59910</v>
      </c>
      <c r="D78" s="13">
        <v>20860</v>
      </c>
      <c r="E78" s="13">
        <f>SUM(F78-D78)</f>
        <v>39140</v>
      </c>
      <c r="F78" s="13">
        <v>60000</v>
      </c>
      <c r="G78" s="13">
        <v>60000</v>
      </c>
    </row>
    <row r="79" spans="1:7" x14ac:dyDescent="0.3">
      <c r="A79" s="11" t="s">
        <v>196</v>
      </c>
      <c r="B79" s="12" t="s">
        <v>103</v>
      </c>
      <c r="C79" s="13">
        <v>98400</v>
      </c>
      <c r="D79" s="13">
        <v>99360</v>
      </c>
      <c r="E79" s="13">
        <f>SUM(F79-D79)</f>
        <v>40640</v>
      </c>
      <c r="F79" s="13">
        <v>140000</v>
      </c>
      <c r="G79" s="13">
        <v>140000</v>
      </c>
    </row>
    <row r="80" spans="1:7" x14ac:dyDescent="0.3">
      <c r="A80" s="28" t="s">
        <v>816</v>
      </c>
      <c r="B80" s="12"/>
      <c r="C80" s="13"/>
      <c r="D80" s="13"/>
      <c r="E80" s="13"/>
      <c r="F80" s="13"/>
      <c r="G80" s="13"/>
    </row>
    <row r="81" spans="1:7" x14ac:dyDescent="0.3">
      <c r="A81" s="11" t="s">
        <v>196</v>
      </c>
      <c r="B81" s="12" t="s">
        <v>103</v>
      </c>
      <c r="C81" s="13"/>
      <c r="D81" s="13"/>
      <c r="E81" s="13">
        <f>SUM(F81-D81)</f>
        <v>50000</v>
      </c>
      <c r="F81" s="13">
        <v>50000</v>
      </c>
      <c r="G81" s="13">
        <v>1750000</v>
      </c>
    </row>
    <row r="82" spans="1:7" x14ac:dyDescent="0.3">
      <c r="A82" s="28" t="s">
        <v>716</v>
      </c>
      <c r="B82" s="12"/>
      <c r="C82" s="13"/>
      <c r="D82" s="13"/>
      <c r="E82" s="13"/>
      <c r="F82" s="13"/>
      <c r="G82" s="13"/>
    </row>
    <row r="83" spans="1:7" x14ac:dyDescent="0.3">
      <c r="A83" s="11" t="s">
        <v>196</v>
      </c>
      <c r="B83" s="12" t="s">
        <v>103</v>
      </c>
      <c r="C83" s="13"/>
      <c r="D83" s="13"/>
      <c r="E83" s="13"/>
      <c r="F83" s="13"/>
      <c r="G83" s="13">
        <v>1999950</v>
      </c>
    </row>
    <row r="84" spans="1:7" x14ac:dyDescent="0.3">
      <c r="A84" s="28" t="s">
        <v>717</v>
      </c>
      <c r="B84" s="12"/>
      <c r="C84" s="13"/>
      <c r="D84" s="13"/>
      <c r="E84" s="13"/>
      <c r="F84" s="13"/>
      <c r="G84" s="13"/>
    </row>
    <row r="85" spans="1:7" x14ac:dyDescent="0.3">
      <c r="A85" s="11" t="s">
        <v>196</v>
      </c>
      <c r="B85" s="12" t="s">
        <v>103</v>
      </c>
      <c r="C85" s="13"/>
      <c r="D85" s="13"/>
      <c r="E85" s="13"/>
      <c r="F85" s="13"/>
      <c r="G85" s="13">
        <v>599950</v>
      </c>
    </row>
    <row r="86" spans="1:7" x14ac:dyDescent="0.3">
      <c r="A86" s="28" t="s">
        <v>718</v>
      </c>
      <c r="B86" s="12"/>
      <c r="C86" s="13"/>
      <c r="D86" s="13"/>
      <c r="E86" s="13"/>
      <c r="F86" s="13"/>
      <c r="G86" s="13"/>
    </row>
    <row r="87" spans="1:7" x14ac:dyDescent="0.3">
      <c r="A87" s="11" t="s">
        <v>196</v>
      </c>
      <c r="B87" s="12" t="s">
        <v>103</v>
      </c>
      <c r="C87" s="13"/>
      <c r="D87" s="13"/>
      <c r="E87" s="13"/>
      <c r="F87" s="13"/>
      <c r="G87" s="13">
        <v>593360</v>
      </c>
    </row>
    <row r="88" spans="1:7" x14ac:dyDescent="0.3">
      <c r="A88" s="28" t="s">
        <v>497</v>
      </c>
      <c r="B88" s="12"/>
      <c r="C88" s="13"/>
      <c r="D88" s="13"/>
      <c r="E88" s="13"/>
      <c r="F88" s="13"/>
      <c r="G88" s="13"/>
    </row>
    <row r="89" spans="1:7" x14ac:dyDescent="0.3">
      <c r="A89" s="11" t="s">
        <v>196</v>
      </c>
      <c r="B89" s="12" t="s">
        <v>103</v>
      </c>
      <c r="C89" s="13"/>
      <c r="D89" s="13">
        <v>58674</v>
      </c>
      <c r="E89" s="13">
        <f>SUM(F89-D89)</f>
        <v>141326</v>
      </c>
      <c r="F89" s="13">
        <v>200000</v>
      </c>
      <c r="G89" s="13"/>
    </row>
    <row r="90" spans="1:7" x14ac:dyDescent="0.3">
      <c r="A90" s="11"/>
      <c r="B90" s="12"/>
      <c r="C90" s="13"/>
      <c r="D90" s="13"/>
      <c r="E90" s="13"/>
      <c r="F90" s="13"/>
      <c r="G90" s="13"/>
    </row>
    <row r="91" spans="1:7" x14ac:dyDescent="0.3">
      <c r="A91" s="11"/>
      <c r="B91" s="12"/>
      <c r="C91" s="13"/>
      <c r="D91" s="13"/>
      <c r="E91" s="13"/>
      <c r="F91" s="13"/>
      <c r="G91" s="13"/>
    </row>
    <row r="92" spans="1:7" x14ac:dyDescent="0.3">
      <c r="A92" s="15"/>
      <c r="B92" s="16"/>
      <c r="C92" s="17"/>
      <c r="D92" s="17"/>
      <c r="E92" s="17"/>
      <c r="F92" s="17"/>
      <c r="G92" s="17"/>
    </row>
    <row r="93" spans="1:7" x14ac:dyDescent="0.3">
      <c r="A93" s="3"/>
      <c r="B93" s="3"/>
      <c r="C93" s="3"/>
      <c r="D93" s="163" t="s">
        <v>9</v>
      </c>
      <c r="E93" s="164"/>
      <c r="F93" s="165"/>
      <c r="G93" s="4"/>
    </row>
    <row r="94" spans="1:7" x14ac:dyDescent="0.3">
      <c r="A94" s="5" t="s">
        <v>2</v>
      </c>
      <c r="B94" s="5" t="s">
        <v>4</v>
      </c>
      <c r="C94" s="5" t="s">
        <v>6</v>
      </c>
      <c r="D94" s="5" t="s">
        <v>10</v>
      </c>
      <c r="E94" s="5" t="s">
        <v>12</v>
      </c>
      <c r="F94" s="6" t="s">
        <v>14</v>
      </c>
      <c r="G94" s="6" t="s">
        <v>15</v>
      </c>
    </row>
    <row r="95" spans="1:7" x14ac:dyDescent="0.3">
      <c r="A95" s="5"/>
      <c r="B95" s="5"/>
      <c r="C95" s="5" t="s">
        <v>7</v>
      </c>
      <c r="D95" s="5" t="s">
        <v>7</v>
      </c>
      <c r="E95" s="5" t="s">
        <v>13</v>
      </c>
      <c r="F95" s="6"/>
      <c r="G95" s="6" t="s">
        <v>16</v>
      </c>
    </row>
    <row r="96" spans="1:7" x14ac:dyDescent="0.3">
      <c r="A96" s="7" t="s">
        <v>3</v>
      </c>
      <c r="B96" s="7" t="s">
        <v>5</v>
      </c>
      <c r="C96" s="7" t="s">
        <v>8</v>
      </c>
      <c r="D96" s="7" t="s">
        <v>11</v>
      </c>
      <c r="E96" s="7" t="s">
        <v>17</v>
      </c>
      <c r="F96" s="8" t="s">
        <v>18</v>
      </c>
      <c r="G96" s="8" t="s">
        <v>19</v>
      </c>
    </row>
    <row r="97" spans="1:7" x14ac:dyDescent="0.3">
      <c r="A97" s="33"/>
      <c r="B97" s="33"/>
      <c r="C97" s="33"/>
      <c r="D97" s="33"/>
      <c r="E97" s="33"/>
      <c r="F97" s="34"/>
      <c r="G97" s="34"/>
    </row>
    <row r="98" spans="1:7" x14ac:dyDescent="0.3">
      <c r="A98" s="11"/>
      <c r="B98" s="12"/>
      <c r="C98" s="13"/>
      <c r="D98" s="13"/>
      <c r="E98" s="13"/>
      <c r="F98" s="13"/>
      <c r="G98" s="13"/>
    </row>
    <row r="99" spans="1:7" x14ac:dyDescent="0.3">
      <c r="A99" s="10" t="s">
        <v>60</v>
      </c>
      <c r="B99" s="12"/>
      <c r="C99" s="13"/>
      <c r="D99" s="13"/>
      <c r="E99" s="13"/>
      <c r="F99" s="13"/>
      <c r="G99" s="13"/>
    </row>
    <row r="100" spans="1:7" x14ac:dyDescent="0.3">
      <c r="A100" s="28" t="s">
        <v>598</v>
      </c>
      <c r="B100" s="12" t="s">
        <v>158</v>
      </c>
      <c r="C100" s="13"/>
      <c r="D100" s="13"/>
      <c r="E100" s="13"/>
      <c r="F100" s="13"/>
      <c r="G100" s="13"/>
    </row>
    <row r="101" spans="1:7" x14ac:dyDescent="0.3">
      <c r="A101" s="47" t="s">
        <v>719</v>
      </c>
      <c r="B101" s="12"/>
      <c r="C101" s="13"/>
      <c r="D101" s="13"/>
      <c r="E101" s="13"/>
      <c r="F101" s="13"/>
      <c r="G101" s="13">
        <v>415546</v>
      </c>
    </row>
    <row r="102" spans="1:7" x14ac:dyDescent="0.3">
      <c r="A102" s="47" t="s">
        <v>599</v>
      </c>
      <c r="B102" s="12"/>
      <c r="C102" s="13"/>
      <c r="D102" s="13"/>
      <c r="E102" s="13">
        <f>SUM(F102-D102)</f>
        <v>1500000</v>
      </c>
      <c r="F102" s="13">
        <v>1500000</v>
      </c>
      <c r="G102" s="13"/>
    </row>
    <row r="103" spans="1:7" x14ac:dyDescent="0.3">
      <c r="A103" s="28" t="s">
        <v>720</v>
      </c>
      <c r="B103" s="12" t="s">
        <v>721</v>
      </c>
      <c r="C103" s="13"/>
      <c r="D103" s="13"/>
      <c r="E103" s="13"/>
      <c r="F103" s="13"/>
      <c r="G103" s="13"/>
    </row>
    <row r="104" spans="1:7" x14ac:dyDescent="0.3">
      <c r="A104" s="47" t="s">
        <v>819</v>
      </c>
      <c r="B104" s="12"/>
      <c r="C104" s="13"/>
      <c r="D104" s="13"/>
      <c r="E104" s="13"/>
      <c r="F104" s="13"/>
      <c r="G104" s="13">
        <v>5000000</v>
      </c>
    </row>
    <row r="105" spans="1:7" x14ac:dyDescent="0.3">
      <c r="A105" s="11"/>
      <c r="B105" s="12"/>
      <c r="C105" s="13"/>
      <c r="D105" s="13"/>
      <c r="E105" s="13"/>
      <c r="F105" s="13"/>
      <c r="G105" s="13"/>
    </row>
    <row r="106" spans="1:7" x14ac:dyDescent="0.3">
      <c r="A106" s="11"/>
      <c r="B106" s="12"/>
      <c r="C106" s="13"/>
      <c r="D106" s="13"/>
      <c r="E106" s="13"/>
      <c r="F106" s="13"/>
      <c r="G106" s="13"/>
    </row>
    <row r="107" spans="1:7" x14ac:dyDescent="0.3">
      <c r="A107" s="20" t="s">
        <v>63</v>
      </c>
      <c r="B107" s="20"/>
      <c r="C107" s="21">
        <f t="shared" ref="C107:E107" si="8">SUM(C11:C106)</f>
        <v>7715115.5899999999</v>
      </c>
      <c r="D107" s="21">
        <f t="shared" si="8"/>
        <v>2286693.42</v>
      </c>
      <c r="E107" s="21">
        <f t="shared" si="8"/>
        <v>5904430.5800000001</v>
      </c>
      <c r="F107" s="21">
        <f>SUM(F11:F106)</f>
        <v>8191124</v>
      </c>
      <c r="G107" s="21">
        <f>SUM(G11:G106)</f>
        <v>17644830</v>
      </c>
    </row>
    <row r="108" spans="1:7" x14ac:dyDescent="0.3">
      <c r="A108" s="1" t="s">
        <v>823</v>
      </c>
    </row>
    <row r="110" spans="1:7" x14ac:dyDescent="0.3">
      <c r="A110" s="1" t="s">
        <v>64</v>
      </c>
      <c r="B110" s="1" t="s">
        <v>66</v>
      </c>
      <c r="E110" s="1" t="s">
        <v>69</v>
      </c>
    </row>
    <row r="113" spans="1:7" x14ac:dyDescent="0.3">
      <c r="A113" s="22" t="s">
        <v>558</v>
      </c>
      <c r="C113" s="161" t="s">
        <v>67</v>
      </c>
      <c r="D113" s="161"/>
      <c r="F113" s="161" t="s">
        <v>70</v>
      </c>
      <c r="G113" s="161"/>
    </row>
    <row r="114" spans="1:7" x14ac:dyDescent="0.3">
      <c r="A114" s="23" t="s">
        <v>155</v>
      </c>
      <c r="C114" s="166" t="s">
        <v>68</v>
      </c>
      <c r="D114" s="166"/>
      <c r="F114" s="166" t="s">
        <v>71</v>
      </c>
      <c r="G114" s="166"/>
    </row>
  </sheetData>
  <mergeCells count="10">
    <mergeCell ref="C113:D113"/>
    <mergeCell ref="F113:G113"/>
    <mergeCell ref="C114:D114"/>
    <mergeCell ref="F114:G114"/>
    <mergeCell ref="A1:G1"/>
    <mergeCell ref="A2:G2"/>
    <mergeCell ref="D5:F5"/>
    <mergeCell ref="D32:F32"/>
    <mergeCell ref="D62:F62"/>
    <mergeCell ref="D93:F93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&amp;C&amp;"Arial,Regular"&amp;9 240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view="pageLayout" topLeftCell="A79" zoomScaleNormal="100" workbookViewId="0">
      <selection activeCell="A85" sqref="A85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117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33"/>
      <c r="B9" s="33"/>
      <c r="C9" s="33"/>
      <c r="D9" s="33"/>
      <c r="E9" s="33"/>
      <c r="F9" s="34"/>
      <c r="G9" s="34"/>
    </row>
    <row r="10" spans="1:7" x14ac:dyDescent="0.3">
      <c r="A10" s="10" t="s">
        <v>20</v>
      </c>
      <c r="B10" s="11"/>
      <c r="C10" s="33"/>
      <c r="D10" s="33"/>
      <c r="E10" s="33"/>
      <c r="F10" s="34"/>
      <c r="G10" s="34"/>
    </row>
    <row r="11" spans="1:7" x14ac:dyDescent="0.3">
      <c r="A11" s="11" t="s">
        <v>21</v>
      </c>
      <c r="B11" s="11"/>
      <c r="C11" s="33"/>
      <c r="D11" s="33"/>
      <c r="E11" s="33"/>
      <c r="F11" s="34"/>
      <c r="G11" s="34"/>
    </row>
    <row r="12" spans="1:7" x14ac:dyDescent="0.3">
      <c r="A12" s="11" t="s">
        <v>32</v>
      </c>
      <c r="B12" s="12" t="s">
        <v>23</v>
      </c>
      <c r="C12" s="13">
        <v>1013334</v>
      </c>
      <c r="D12" s="13">
        <v>568238</v>
      </c>
      <c r="E12" s="13">
        <f>SUM(F12-D12)</f>
        <v>580978</v>
      </c>
      <c r="F12" s="13">
        <v>1149216</v>
      </c>
      <c r="G12" s="13">
        <v>1407084</v>
      </c>
    </row>
    <row r="13" spans="1:7" x14ac:dyDescent="0.3">
      <c r="A13" s="11" t="s">
        <v>24</v>
      </c>
      <c r="B13" s="12"/>
      <c r="C13" s="13"/>
      <c r="D13" s="13"/>
      <c r="E13" s="13"/>
      <c r="F13" s="34"/>
      <c r="G13" s="34"/>
    </row>
    <row r="14" spans="1:7" x14ac:dyDescent="0.3">
      <c r="A14" s="11" t="s">
        <v>33</v>
      </c>
      <c r="B14" s="12" t="s">
        <v>25</v>
      </c>
      <c r="C14" s="13">
        <v>36000</v>
      </c>
      <c r="D14" s="38">
        <v>28000</v>
      </c>
      <c r="E14" s="13">
        <f>SUM(F14-D14)</f>
        <v>20000</v>
      </c>
      <c r="F14" s="13">
        <v>48000</v>
      </c>
      <c r="G14" s="13">
        <v>72000</v>
      </c>
    </row>
    <row r="15" spans="1:7" x14ac:dyDescent="0.3">
      <c r="A15" s="11" t="s">
        <v>34</v>
      </c>
      <c r="B15" s="12" t="s">
        <v>26</v>
      </c>
      <c r="C15" s="13">
        <v>81000</v>
      </c>
      <c r="D15" s="38">
        <v>40500</v>
      </c>
      <c r="E15" s="13">
        <f t="shared" ref="E15:E22" si="0">SUM(F15-D15)</f>
        <v>40500</v>
      </c>
      <c r="F15" s="13">
        <v>81000</v>
      </c>
      <c r="G15" s="13">
        <v>81000</v>
      </c>
    </row>
    <row r="16" spans="1:7" x14ac:dyDescent="0.3">
      <c r="A16" s="11" t="s">
        <v>35</v>
      </c>
      <c r="B16" s="12" t="s">
        <v>27</v>
      </c>
      <c r="C16" s="13">
        <v>81000</v>
      </c>
      <c r="D16" s="38">
        <v>40500</v>
      </c>
      <c r="E16" s="13">
        <f t="shared" si="0"/>
        <v>40500</v>
      </c>
      <c r="F16" s="13">
        <v>81000</v>
      </c>
      <c r="G16" s="13">
        <v>81000</v>
      </c>
    </row>
    <row r="17" spans="1:7" x14ac:dyDescent="0.3">
      <c r="A17" s="11" t="s">
        <v>36</v>
      </c>
      <c r="B17" s="12" t="s">
        <v>28</v>
      </c>
      <c r="C17" s="13">
        <v>6000</v>
      </c>
      <c r="D17" s="38">
        <v>12000</v>
      </c>
      <c r="E17" s="13"/>
      <c r="F17" s="13">
        <v>12000</v>
      </c>
      <c r="G17" s="13">
        <v>18000</v>
      </c>
    </row>
    <row r="18" spans="1:7" x14ac:dyDescent="0.3">
      <c r="A18" s="11" t="s">
        <v>217</v>
      </c>
      <c r="B18" s="12" t="s">
        <v>216</v>
      </c>
      <c r="C18" s="13">
        <v>10000</v>
      </c>
      <c r="D18" s="38"/>
      <c r="E18" s="13">
        <f t="shared" si="0"/>
        <v>10000</v>
      </c>
      <c r="F18" s="13">
        <v>10000</v>
      </c>
      <c r="G18" s="13">
        <v>15000</v>
      </c>
    </row>
    <row r="19" spans="1:7" x14ac:dyDescent="0.3">
      <c r="A19" s="11" t="s">
        <v>144</v>
      </c>
      <c r="B19" s="12" t="s">
        <v>145</v>
      </c>
      <c r="C19" s="13">
        <v>10800</v>
      </c>
      <c r="D19" s="13"/>
      <c r="E19" s="13"/>
      <c r="F19" s="13"/>
      <c r="G19" s="13"/>
    </row>
    <row r="20" spans="1:7" x14ac:dyDescent="0.3">
      <c r="A20" s="11" t="s">
        <v>38</v>
      </c>
      <c r="B20" s="12" t="s">
        <v>30</v>
      </c>
      <c r="C20" s="13">
        <v>92322</v>
      </c>
      <c r="D20" s="38"/>
      <c r="E20" s="13">
        <f t="shared" si="0"/>
        <v>95768</v>
      </c>
      <c r="F20" s="13">
        <v>95768</v>
      </c>
      <c r="G20" s="13">
        <v>117257</v>
      </c>
    </row>
    <row r="21" spans="1:7" x14ac:dyDescent="0.3">
      <c r="A21" s="11" t="s">
        <v>37</v>
      </c>
      <c r="B21" s="12" t="s">
        <v>29</v>
      </c>
      <c r="C21" s="13">
        <v>10000</v>
      </c>
      <c r="D21" s="38"/>
      <c r="E21" s="13">
        <f t="shared" si="0"/>
        <v>10000</v>
      </c>
      <c r="F21" s="13">
        <v>10000</v>
      </c>
      <c r="G21" s="13">
        <v>15000</v>
      </c>
    </row>
    <row r="22" spans="1:7" x14ac:dyDescent="0.3">
      <c r="A22" s="11" t="s">
        <v>39</v>
      </c>
      <c r="B22" s="12" t="s">
        <v>143</v>
      </c>
      <c r="C22" s="13">
        <v>76567</v>
      </c>
      <c r="D22" s="38">
        <v>94494</v>
      </c>
      <c r="E22" s="13">
        <f t="shared" si="0"/>
        <v>1274</v>
      </c>
      <c r="F22" s="13">
        <v>95768</v>
      </c>
      <c r="G22" s="13">
        <v>117257</v>
      </c>
    </row>
    <row r="23" spans="1:7" x14ac:dyDescent="0.3">
      <c r="A23" s="11" t="s">
        <v>31</v>
      </c>
      <c r="B23" s="12"/>
      <c r="C23" s="13"/>
      <c r="D23" s="13"/>
      <c r="E23" s="13"/>
      <c r="F23" s="13"/>
      <c r="G23" s="13"/>
    </row>
    <row r="24" spans="1:7" x14ac:dyDescent="0.3">
      <c r="A24" s="11" t="s">
        <v>40</v>
      </c>
      <c r="B24" s="12" t="s">
        <v>41</v>
      </c>
      <c r="C24" s="13">
        <v>121600.08</v>
      </c>
      <c r="D24" s="38">
        <v>68188.56</v>
      </c>
      <c r="E24" s="13">
        <f t="shared" ref="E24:E27" si="1">SUM(F24-D24)</f>
        <v>69751.44</v>
      </c>
      <c r="F24" s="13">
        <v>137940</v>
      </c>
      <c r="G24" s="13">
        <v>168011</v>
      </c>
    </row>
    <row r="25" spans="1:7" x14ac:dyDescent="0.3">
      <c r="A25" s="11" t="s">
        <v>220</v>
      </c>
      <c r="B25" s="12" t="s">
        <v>42</v>
      </c>
      <c r="C25" s="13">
        <v>1800</v>
      </c>
      <c r="D25" s="38">
        <v>1200</v>
      </c>
      <c r="E25" s="13">
        <f t="shared" si="1"/>
        <v>1200</v>
      </c>
      <c r="F25" s="13">
        <v>2400</v>
      </c>
      <c r="G25" s="13">
        <v>3600</v>
      </c>
    </row>
    <row r="26" spans="1:7" x14ac:dyDescent="0.3">
      <c r="A26" s="11" t="s">
        <v>221</v>
      </c>
      <c r="B26" s="12" t="s">
        <v>43</v>
      </c>
      <c r="C26" s="13">
        <v>12217.98</v>
      </c>
      <c r="D26" s="38">
        <v>6878.35</v>
      </c>
      <c r="E26" s="13">
        <f t="shared" si="1"/>
        <v>11271.65</v>
      </c>
      <c r="F26" s="13">
        <v>18150</v>
      </c>
      <c r="G26" s="13">
        <v>32243</v>
      </c>
    </row>
    <row r="27" spans="1:7" x14ac:dyDescent="0.3">
      <c r="A27" s="11" t="s">
        <v>44</v>
      </c>
      <c r="B27" s="12" t="s">
        <v>45</v>
      </c>
      <c r="C27" s="13">
        <v>1800</v>
      </c>
      <c r="D27" s="38">
        <v>1200</v>
      </c>
      <c r="E27" s="13">
        <f t="shared" si="1"/>
        <v>1200</v>
      </c>
      <c r="F27" s="13">
        <v>2400</v>
      </c>
      <c r="G27" s="13">
        <v>3600</v>
      </c>
    </row>
    <row r="28" spans="1:7" x14ac:dyDescent="0.3">
      <c r="A28" s="11"/>
      <c r="B28" s="12"/>
      <c r="C28" s="13"/>
      <c r="D28" s="38"/>
      <c r="E28" s="13"/>
      <c r="F28" s="13"/>
      <c r="G28" s="13"/>
    </row>
    <row r="29" spans="1:7" x14ac:dyDescent="0.3">
      <c r="A29" s="10" t="s">
        <v>49</v>
      </c>
      <c r="B29" s="11"/>
      <c r="C29" s="11"/>
      <c r="D29" s="11"/>
      <c r="E29" s="11"/>
      <c r="F29" s="11"/>
      <c r="G29" s="11"/>
    </row>
    <row r="30" spans="1:7" x14ac:dyDescent="0.3">
      <c r="A30" s="11" t="s">
        <v>50</v>
      </c>
      <c r="B30" s="12" t="s">
        <v>51</v>
      </c>
      <c r="C30" s="19">
        <v>60687</v>
      </c>
      <c r="D30" s="13">
        <v>1136</v>
      </c>
      <c r="E30" s="13">
        <f>SUM(F30-D30)</f>
        <v>13864</v>
      </c>
      <c r="F30" s="19">
        <v>15000</v>
      </c>
      <c r="G30" s="19">
        <v>30000</v>
      </c>
    </row>
    <row r="31" spans="1:7" x14ac:dyDescent="0.3">
      <c r="A31" s="15" t="s">
        <v>52</v>
      </c>
      <c r="B31" s="16" t="s">
        <v>53</v>
      </c>
      <c r="C31" s="17">
        <v>8000</v>
      </c>
      <c r="D31" s="17">
        <v>4000</v>
      </c>
      <c r="E31" s="17">
        <f>SUM(F31-D31)</f>
        <v>6000</v>
      </c>
      <c r="F31" s="17">
        <v>10000</v>
      </c>
      <c r="G31" s="17">
        <v>20000</v>
      </c>
    </row>
    <row r="32" spans="1:7" x14ac:dyDescent="0.3">
      <c r="A32" s="3"/>
      <c r="B32" s="3"/>
      <c r="C32" s="3"/>
      <c r="D32" s="163" t="s">
        <v>9</v>
      </c>
      <c r="E32" s="164"/>
      <c r="F32" s="165"/>
      <c r="G32" s="4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11" t="s">
        <v>54</v>
      </c>
      <c r="B36" s="12" t="s">
        <v>55</v>
      </c>
      <c r="C36" s="13">
        <v>19779.63</v>
      </c>
      <c r="D36" s="13"/>
      <c r="E36" s="13">
        <f>SUM(F36-D36)</f>
        <v>20000</v>
      </c>
      <c r="F36" s="13">
        <v>20000</v>
      </c>
      <c r="G36" s="13">
        <v>30000</v>
      </c>
    </row>
    <row r="37" spans="1:7" x14ac:dyDescent="0.3">
      <c r="A37" s="11" t="s">
        <v>80</v>
      </c>
      <c r="B37" s="12" t="s">
        <v>81</v>
      </c>
      <c r="C37" s="13">
        <v>18648.439999999999</v>
      </c>
      <c r="D37" s="13">
        <v>9690.48</v>
      </c>
      <c r="E37" s="13">
        <f>SUM(F37-D37)</f>
        <v>10309.52</v>
      </c>
      <c r="F37" s="13">
        <v>20000</v>
      </c>
      <c r="G37" s="19">
        <v>20000</v>
      </c>
    </row>
    <row r="38" spans="1:7" x14ac:dyDescent="0.3">
      <c r="A38" s="11" t="s">
        <v>118</v>
      </c>
      <c r="B38" s="12" t="s">
        <v>119</v>
      </c>
      <c r="C38" s="13">
        <v>9951.25</v>
      </c>
      <c r="D38" s="13"/>
      <c r="E38" s="13">
        <f t="shared" ref="E38:E43" si="2">SUM(F38-D38)</f>
        <v>15000</v>
      </c>
      <c r="F38" s="19">
        <v>15000</v>
      </c>
      <c r="G38" s="19">
        <v>50000</v>
      </c>
    </row>
    <row r="39" spans="1:7" x14ac:dyDescent="0.3">
      <c r="A39" s="11" t="s">
        <v>56</v>
      </c>
      <c r="B39" s="12" t="s">
        <v>57</v>
      </c>
      <c r="C39" s="13">
        <v>11400</v>
      </c>
      <c r="D39" s="13">
        <v>5800</v>
      </c>
      <c r="E39" s="13">
        <f t="shared" si="2"/>
        <v>6200</v>
      </c>
      <c r="F39" s="13">
        <v>12000</v>
      </c>
      <c r="G39" s="13">
        <v>12000</v>
      </c>
    </row>
    <row r="40" spans="1:7" x14ac:dyDescent="0.3">
      <c r="A40" s="11" t="s">
        <v>722</v>
      </c>
      <c r="B40" s="12" t="s">
        <v>84</v>
      </c>
      <c r="C40" s="13"/>
      <c r="D40" s="13"/>
      <c r="E40" s="13"/>
      <c r="F40" s="13"/>
      <c r="G40" s="13">
        <v>100000</v>
      </c>
    </row>
    <row r="41" spans="1:7" x14ac:dyDescent="0.3">
      <c r="A41" s="11" t="s">
        <v>723</v>
      </c>
      <c r="B41" s="12" t="s">
        <v>84</v>
      </c>
      <c r="C41" s="13">
        <v>99000</v>
      </c>
      <c r="D41" s="13"/>
      <c r="E41" s="13"/>
      <c r="F41" s="13"/>
      <c r="G41" s="13">
        <v>10000</v>
      </c>
    </row>
    <row r="42" spans="1:7" x14ac:dyDescent="0.3">
      <c r="A42" s="11" t="s">
        <v>498</v>
      </c>
      <c r="B42" s="12" t="s">
        <v>84</v>
      </c>
      <c r="C42" s="13"/>
      <c r="D42" s="13">
        <v>242875</v>
      </c>
      <c r="E42" s="13">
        <f t="shared" ref="E42" si="3">SUM(F42-D42)</f>
        <v>257125</v>
      </c>
      <c r="F42" s="13">
        <v>500000</v>
      </c>
      <c r="G42" s="13">
        <v>500000</v>
      </c>
    </row>
    <row r="43" spans="1:7" x14ac:dyDescent="0.3">
      <c r="A43" s="11" t="s">
        <v>271</v>
      </c>
      <c r="B43" s="12" t="s">
        <v>86</v>
      </c>
      <c r="C43" s="13">
        <v>5000</v>
      </c>
      <c r="D43" s="13">
        <v>10490</v>
      </c>
      <c r="E43" s="13">
        <f t="shared" si="2"/>
        <v>14510</v>
      </c>
      <c r="F43" s="13">
        <v>25000</v>
      </c>
      <c r="G43" s="13">
        <v>25000</v>
      </c>
    </row>
    <row r="44" spans="1:7" x14ac:dyDescent="0.3">
      <c r="A44" s="47" t="s">
        <v>724</v>
      </c>
      <c r="B44" s="12" t="s">
        <v>392</v>
      </c>
      <c r="C44" s="13"/>
      <c r="D44" s="13"/>
      <c r="E44" s="13"/>
      <c r="F44" s="13"/>
      <c r="G44" s="13">
        <v>20000</v>
      </c>
    </row>
    <row r="45" spans="1:7" x14ac:dyDescent="0.3">
      <c r="A45" s="47" t="s">
        <v>415</v>
      </c>
      <c r="B45" s="12" t="s">
        <v>94</v>
      </c>
      <c r="C45" s="13"/>
      <c r="D45" s="13"/>
      <c r="E45" s="13"/>
      <c r="F45" s="13"/>
      <c r="G45" s="13">
        <v>15000</v>
      </c>
    </row>
    <row r="46" spans="1:7" x14ac:dyDescent="0.3">
      <c r="A46" s="47"/>
      <c r="B46" s="12"/>
      <c r="C46" s="13"/>
      <c r="D46" s="13"/>
      <c r="E46" s="13"/>
      <c r="F46" s="13"/>
      <c r="G46" s="13"/>
    </row>
    <row r="47" spans="1:7" x14ac:dyDescent="0.3">
      <c r="A47" s="10" t="s">
        <v>60</v>
      </c>
      <c r="B47" s="12"/>
      <c r="C47" s="13"/>
      <c r="D47" s="13"/>
      <c r="E47" s="13"/>
      <c r="F47" s="13"/>
      <c r="G47" s="13"/>
    </row>
    <row r="48" spans="1:7" x14ac:dyDescent="0.3">
      <c r="A48" s="28" t="s">
        <v>385</v>
      </c>
      <c r="B48" s="12" t="s">
        <v>219</v>
      </c>
      <c r="C48" s="13"/>
      <c r="E48" s="13"/>
      <c r="F48" s="13"/>
      <c r="G48" s="13"/>
    </row>
    <row r="49" spans="1:7" x14ac:dyDescent="0.3">
      <c r="A49" s="47" t="s">
        <v>600</v>
      </c>
      <c r="B49" s="12"/>
      <c r="C49" s="13"/>
      <c r="D49" s="13"/>
      <c r="E49" s="13">
        <f t="shared" ref="E49" si="4">SUM(F49-D49)</f>
        <v>10000</v>
      </c>
      <c r="F49" s="13">
        <v>10000</v>
      </c>
      <c r="G49" s="13"/>
    </row>
    <row r="50" spans="1:7" x14ac:dyDescent="0.3">
      <c r="A50" s="47"/>
      <c r="B50" s="12"/>
      <c r="C50" s="13"/>
      <c r="D50" s="31"/>
      <c r="E50" s="13"/>
      <c r="F50" s="13"/>
      <c r="G50" s="13"/>
    </row>
    <row r="51" spans="1:7" x14ac:dyDescent="0.3">
      <c r="A51" s="10" t="s">
        <v>109</v>
      </c>
      <c r="B51" s="12"/>
      <c r="C51" s="13"/>
      <c r="D51" s="13"/>
      <c r="E51" s="13"/>
      <c r="F51" s="13"/>
      <c r="G51" s="13"/>
    </row>
    <row r="52" spans="1:7" x14ac:dyDescent="0.3">
      <c r="A52" s="10" t="s">
        <v>161</v>
      </c>
      <c r="B52" s="12"/>
      <c r="C52" s="13"/>
      <c r="D52" s="13"/>
      <c r="E52" s="13"/>
      <c r="F52" s="13"/>
      <c r="G52" s="13"/>
    </row>
    <row r="53" spans="1:7" x14ac:dyDescent="0.3">
      <c r="A53" s="118" t="s">
        <v>545</v>
      </c>
      <c r="B53" s="12"/>
      <c r="C53" s="13"/>
      <c r="D53" s="13"/>
      <c r="E53" s="13"/>
      <c r="F53" s="13"/>
      <c r="G53" s="13"/>
    </row>
    <row r="54" spans="1:7" x14ac:dyDescent="0.3">
      <c r="A54" s="11" t="s">
        <v>208</v>
      </c>
      <c r="B54" s="12" t="s">
        <v>209</v>
      </c>
      <c r="C54" s="13"/>
      <c r="D54" s="13">
        <v>971536.44</v>
      </c>
      <c r="E54" s="13">
        <f t="shared" ref="E54" si="5">SUM(F54-D54)</f>
        <v>2034096.56</v>
      </c>
      <c r="F54" s="13">
        <v>3005633</v>
      </c>
      <c r="G54" s="13">
        <v>3246833</v>
      </c>
    </row>
    <row r="55" spans="1:7" x14ac:dyDescent="0.3">
      <c r="A55" s="118" t="s">
        <v>499</v>
      </c>
      <c r="B55" s="60"/>
      <c r="C55" s="13"/>
      <c r="D55" s="31"/>
      <c r="E55" s="13"/>
      <c r="F55" s="13"/>
      <c r="G55" s="13"/>
    </row>
    <row r="56" spans="1:7" x14ac:dyDescent="0.3">
      <c r="A56" s="84" t="s">
        <v>227</v>
      </c>
      <c r="B56" s="12" t="s">
        <v>103</v>
      </c>
      <c r="C56" s="13"/>
      <c r="D56" s="31">
        <v>580992</v>
      </c>
      <c r="E56" s="13">
        <f>SUM(F56-D56)</f>
        <v>739008</v>
      </c>
      <c r="F56" s="13">
        <v>1320000</v>
      </c>
      <c r="G56" s="13">
        <v>1320000</v>
      </c>
    </row>
    <row r="57" spans="1:7" x14ac:dyDescent="0.3">
      <c r="A57" s="118" t="s">
        <v>725</v>
      </c>
      <c r="B57" s="60"/>
      <c r="C57" s="13"/>
      <c r="D57" s="31"/>
      <c r="E57" s="13"/>
      <c r="F57" s="13"/>
      <c r="G57" s="13"/>
    </row>
    <row r="58" spans="1:7" x14ac:dyDescent="0.3">
      <c r="A58" s="84" t="s">
        <v>227</v>
      </c>
      <c r="B58" s="12" t="s">
        <v>103</v>
      </c>
      <c r="C58" s="13"/>
      <c r="D58" s="31"/>
      <c r="E58" s="13"/>
      <c r="F58" s="13"/>
      <c r="G58" s="13">
        <v>150000</v>
      </c>
    </row>
    <row r="59" spans="1:7" x14ac:dyDescent="0.3">
      <c r="A59" s="118" t="s">
        <v>726</v>
      </c>
      <c r="B59" s="60"/>
      <c r="C59" s="13"/>
      <c r="D59" s="31"/>
      <c r="E59" s="13"/>
      <c r="F59" s="13"/>
      <c r="G59" s="13"/>
    </row>
    <row r="60" spans="1:7" x14ac:dyDescent="0.3">
      <c r="A60" s="84" t="s">
        <v>227</v>
      </c>
      <c r="B60" s="12" t="s">
        <v>103</v>
      </c>
      <c r="C60" s="13"/>
      <c r="D60" s="31"/>
      <c r="E60" s="13"/>
      <c r="F60" s="13"/>
      <c r="G60" s="13">
        <v>200000</v>
      </c>
    </row>
    <row r="61" spans="1:7" x14ac:dyDescent="0.3">
      <c r="A61" s="118" t="s">
        <v>727</v>
      </c>
      <c r="B61" s="60"/>
      <c r="C61" s="13"/>
      <c r="D61" s="31"/>
      <c r="E61" s="13"/>
      <c r="F61" s="13"/>
      <c r="G61" s="13"/>
    </row>
    <row r="62" spans="1:7" x14ac:dyDescent="0.3">
      <c r="A62" s="143" t="s">
        <v>227</v>
      </c>
      <c r="B62" s="16" t="s">
        <v>103</v>
      </c>
      <c r="C62" s="17"/>
      <c r="D62" s="144"/>
      <c r="E62" s="17"/>
      <c r="F62" s="17"/>
      <c r="G62" s="17">
        <v>100000</v>
      </c>
    </row>
    <row r="63" spans="1:7" x14ac:dyDescent="0.3">
      <c r="A63" s="3"/>
      <c r="B63" s="3"/>
      <c r="C63" s="3"/>
      <c r="D63" s="163" t="s">
        <v>9</v>
      </c>
      <c r="E63" s="164"/>
      <c r="F63" s="165"/>
      <c r="G63" s="4"/>
    </row>
    <row r="64" spans="1:7" x14ac:dyDescent="0.3">
      <c r="A64" s="5" t="s">
        <v>2</v>
      </c>
      <c r="B64" s="5" t="s">
        <v>4</v>
      </c>
      <c r="C64" s="5" t="s">
        <v>6</v>
      </c>
      <c r="D64" s="5" t="s">
        <v>10</v>
      </c>
      <c r="E64" s="5" t="s">
        <v>12</v>
      </c>
      <c r="F64" s="6" t="s">
        <v>14</v>
      </c>
      <c r="G64" s="6" t="s">
        <v>15</v>
      </c>
    </row>
    <row r="65" spans="1:7" x14ac:dyDescent="0.3">
      <c r="A65" s="5"/>
      <c r="B65" s="5"/>
      <c r="C65" s="5" t="s">
        <v>7</v>
      </c>
      <c r="D65" s="5" t="s">
        <v>7</v>
      </c>
      <c r="E65" s="5" t="s">
        <v>13</v>
      </c>
      <c r="F65" s="6"/>
      <c r="G65" s="6" t="s">
        <v>16</v>
      </c>
    </row>
    <row r="66" spans="1:7" x14ac:dyDescent="0.3">
      <c r="A66" s="7" t="s">
        <v>3</v>
      </c>
      <c r="B66" s="7" t="s">
        <v>5</v>
      </c>
      <c r="C66" s="7" t="s">
        <v>8</v>
      </c>
      <c r="D66" s="7" t="s">
        <v>11</v>
      </c>
      <c r="E66" s="7" t="s">
        <v>17</v>
      </c>
      <c r="F66" s="8" t="s">
        <v>18</v>
      </c>
      <c r="G66" s="8" t="s">
        <v>19</v>
      </c>
    </row>
    <row r="67" spans="1:7" ht="33" x14ac:dyDescent="0.3">
      <c r="A67" s="99" t="s">
        <v>728</v>
      </c>
      <c r="B67" s="60"/>
      <c r="C67" s="13"/>
      <c r="D67" s="31"/>
      <c r="E67" s="13"/>
      <c r="F67" s="13"/>
      <c r="G67" s="13"/>
    </row>
    <row r="68" spans="1:7" x14ac:dyDescent="0.3">
      <c r="A68" s="84" t="s">
        <v>227</v>
      </c>
      <c r="B68" s="12" t="s">
        <v>103</v>
      </c>
      <c r="C68" s="13"/>
      <c r="D68" s="31"/>
      <c r="E68" s="13"/>
      <c r="F68" s="13"/>
      <c r="G68" s="13">
        <v>60740</v>
      </c>
    </row>
    <row r="69" spans="1:7" ht="33" x14ac:dyDescent="0.3">
      <c r="A69" s="99" t="s">
        <v>601</v>
      </c>
      <c r="B69" s="12"/>
      <c r="C69" s="13"/>
      <c r="D69" s="13"/>
      <c r="E69" s="13"/>
      <c r="F69" s="13"/>
      <c r="G69" s="13"/>
    </row>
    <row r="70" spans="1:7" x14ac:dyDescent="0.3">
      <c r="A70" s="84" t="s">
        <v>227</v>
      </c>
      <c r="B70" s="12" t="s">
        <v>103</v>
      </c>
      <c r="C70" s="13"/>
      <c r="D70" s="13"/>
      <c r="E70" s="13">
        <f t="shared" ref="E70" si="6">SUM(F70-D70)</f>
        <v>3500000</v>
      </c>
      <c r="F70" s="13">
        <v>3500000</v>
      </c>
      <c r="G70" s="13"/>
    </row>
    <row r="71" spans="1:7" x14ac:dyDescent="0.3">
      <c r="A71" s="11"/>
      <c r="B71" s="12"/>
      <c r="C71" s="13"/>
      <c r="D71" s="13"/>
      <c r="E71" s="13"/>
      <c r="F71" s="13"/>
      <c r="G71" s="13"/>
    </row>
    <row r="72" spans="1:7" x14ac:dyDescent="0.3">
      <c r="A72" s="10" t="s">
        <v>60</v>
      </c>
      <c r="B72" s="12"/>
      <c r="C72" s="13"/>
      <c r="D72" s="13"/>
      <c r="E72" s="13"/>
      <c r="F72" s="13"/>
      <c r="G72" s="13"/>
    </row>
    <row r="73" spans="1:7" x14ac:dyDescent="0.3">
      <c r="A73" s="28" t="s">
        <v>382</v>
      </c>
      <c r="B73" s="12" t="s">
        <v>586</v>
      </c>
      <c r="C73" s="13"/>
      <c r="D73" s="31"/>
      <c r="E73" s="13"/>
      <c r="F73" s="13"/>
      <c r="G73" s="13"/>
    </row>
    <row r="74" spans="1:7" x14ac:dyDescent="0.3">
      <c r="A74" s="47" t="s">
        <v>729</v>
      </c>
      <c r="B74" s="12"/>
      <c r="C74" s="13"/>
      <c r="D74" s="31"/>
      <c r="E74" s="13"/>
      <c r="F74" s="13"/>
      <c r="G74" s="13">
        <v>2250000</v>
      </c>
    </row>
    <row r="75" spans="1:7" x14ac:dyDescent="0.3">
      <c r="A75" s="28" t="s">
        <v>385</v>
      </c>
      <c r="B75" s="12" t="s">
        <v>108</v>
      </c>
      <c r="C75" s="13"/>
      <c r="D75" s="31"/>
      <c r="E75" s="13"/>
      <c r="F75" s="13"/>
      <c r="G75" s="13"/>
    </row>
    <row r="76" spans="1:7" x14ac:dyDescent="0.3">
      <c r="A76" s="47" t="s">
        <v>730</v>
      </c>
      <c r="B76" s="12"/>
      <c r="C76" s="13"/>
      <c r="D76" s="31"/>
      <c r="E76" s="13"/>
      <c r="F76" s="13"/>
      <c r="G76" s="13">
        <v>350000</v>
      </c>
    </row>
    <row r="77" spans="1:7" x14ac:dyDescent="0.3">
      <c r="A77" s="28" t="s">
        <v>378</v>
      </c>
      <c r="B77" s="12" t="s">
        <v>236</v>
      </c>
      <c r="C77" s="13"/>
      <c r="D77" s="31"/>
      <c r="E77" s="13"/>
      <c r="F77" s="13"/>
      <c r="G77" s="13"/>
    </row>
    <row r="78" spans="1:7" x14ac:dyDescent="0.3">
      <c r="A78" s="47" t="s">
        <v>731</v>
      </c>
      <c r="B78" s="60"/>
      <c r="C78" s="13"/>
      <c r="D78" s="31">
        <v>125000</v>
      </c>
      <c r="E78" s="13">
        <f>SUM(F78-D78)</f>
        <v>375000</v>
      </c>
      <c r="F78" s="13">
        <v>500000</v>
      </c>
      <c r="G78" s="13">
        <v>500000</v>
      </c>
    </row>
    <row r="79" spans="1:7" ht="33" x14ac:dyDescent="0.3">
      <c r="A79" s="88" t="s">
        <v>732</v>
      </c>
      <c r="B79" s="12"/>
      <c r="C79" s="13"/>
      <c r="D79" s="31"/>
      <c r="E79" s="13"/>
      <c r="F79" s="13"/>
      <c r="G79" s="13">
        <v>25000</v>
      </c>
    </row>
    <row r="80" spans="1:7" x14ac:dyDescent="0.3">
      <c r="A80" s="47" t="s">
        <v>733</v>
      </c>
      <c r="B80" s="12"/>
      <c r="C80" s="13"/>
      <c r="D80" s="31"/>
      <c r="E80" s="13"/>
      <c r="F80" s="13"/>
      <c r="G80" s="13">
        <v>250000</v>
      </c>
    </row>
    <row r="81" spans="1:7" x14ac:dyDescent="0.3">
      <c r="A81" s="28" t="s">
        <v>429</v>
      </c>
      <c r="B81" s="12" t="s">
        <v>108</v>
      </c>
      <c r="C81" s="13"/>
      <c r="D81" s="31"/>
      <c r="E81" s="13"/>
      <c r="F81" s="13"/>
      <c r="G81" s="13"/>
    </row>
    <row r="82" spans="1:7" x14ac:dyDescent="0.3">
      <c r="A82" s="88" t="s">
        <v>430</v>
      </c>
      <c r="C82" s="13">
        <v>299449</v>
      </c>
      <c r="D82" s="31"/>
      <c r="E82" s="13"/>
      <c r="F82" s="13"/>
      <c r="G82" s="13"/>
    </row>
    <row r="83" spans="1:7" x14ac:dyDescent="0.3">
      <c r="A83" s="88"/>
      <c r="C83" s="13"/>
      <c r="D83" s="31"/>
      <c r="E83" s="13"/>
      <c r="F83" s="13"/>
      <c r="G83" s="13"/>
    </row>
    <row r="84" spans="1:7" x14ac:dyDescent="0.3">
      <c r="A84" s="20" t="s">
        <v>63</v>
      </c>
      <c r="B84" s="20"/>
      <c r="C84" s="21">
        <f>SUM(C10:C82)</f>
        <v>2086356.38</v>
      </c>
      <c r="D84" s="21">
        <f>SUM(D10:D82)</f>
        <v>2812718.83</v>
      </c>
      <c r="E84" s="21">
        <f>SUM(E10:E82)</f>
        <v>7883556.1699999999</v>
      </c>
      <c r="F84" s="21">
        <f>SUM(F10:F82)</f>
        <v>10696275</v>
      </c>
      <c r="G84" s="21">
        <f>SUM(G10:G82)</f>
        <v>11415625</v>
      </c>
    </row>
    <row r="85" spans="1:7" x14ac:dyDescent="0.3">
      <c r="A85" s="1" t="s">
        <v>823</v>
      </c>
      <c r="B85" s="51"/>
      <c r="C85" s="52"/>
      <c r="D85" s="52"/>
      <c r="E85" s="52"/>
      <c r="F85" s="52"/>
      <c r="G85" s="52"/>
    </row>
    <row r="86" spans="1:7" x14ac:dyDescent="0.3">
      <c r="A86" s="51"/>
      <c r="B86" s="51"/>
      <c r="C86" s="52"/>
      <c r="D86" s="52"/>
      <c r="E86" s="52"/>
      <c r="F86" s="52"/>
      <c r="G86" s="52"/>
    </row>
    <row r="87" spans="1:7" x14ac:dyDescent="0.3">
      <c r="A87" s="1" t="s">
        <v>64</v>
      </c>
      <c r="B87" s="1" t="s">
        <v>66</v>
      </c>
      <c r="E87" s="1" t="s">
        <v>69</v>
      </c>
    </row>
    <row r="89" spans="1:7" x14ac:dyDescent="0.3">
      <c r="A89" s="22" t="s">
        <v>241</v>
      </c>
      <c r="B89" s="22"/>
      <c r="C89" s="161" t="s">
        <v>67</v>
      </c>
      <c r="D89" s="161"/>
      <c r="F89" s="161" t="s">
        <v>70</v>
      </c>
      <c r="G89" s="161"/>
    </row>
    <row r="90" spans="1:7" x14ac:dyDescent="0.3">
      <c r="A90" s="23" t="s">
        <v>333</v>
      </c>
      <c r="B90" s="23"/>
      <c r="C90" s="166" t="s">
        <v>68</v>
      </c>
      <c r="D90" s="166"/>
      <c r="F90" s="166" t="s">
        <v>71</v>
      </c>
      <c r="G90" s="166"/>
    </row>
  </sheetData>
  <mergeCells count="9">
    <mergeCell ref="C90:D90"/>
    <mergeCell ref="F90:G90"/>
    <mergeCell ref="A1:G1"/>
    <mergeCell ref="A2:G2"/>
    <mergeCell ref="D5:F5"/>
    <mergeCell ref="C89:D89"/>
    <mergeCell ref="F89:G89"/>
    <mergeCell ref="D32:F32"/>
    <mergeCell ref="D63:F63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&amp;C&amp;"Arial,Regular"&amp;9 249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view="pageLayout" topLeftCell="A58" zoomScaleNormal="100" workbookViewId="0">
      <selection activeCell="A141" sqref="A141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156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ht="15" customHeight="1" x14ac:dyDescent="0.3">
      <c r="A9" s="9"/>
      <c r="B9" s="9"/>
      <c r="C9" s="9"/>
      <c r="D9" s="9"/>
      <c r="E9" s="9"/>
      <c r="F9" s="9"/>
      <c r="G9" s="9"/>
    </row>
    <row r="10" spans="1:7" x14ac:dyDescent="0.3">
      <c r="A10" s="10" t="s">
        <v>20</v>
      </c>
      <c r="B10" s="11"/>
      <c r="C10" s="11"/>
      <c r="D10" s="11"/>
      <c r="E10" s="11"/>
      <c r="F10" s="11"/>
      <c r="G10" s="11"/>
    </row>
    <row r="11" spans="1:7" x14ac:dyDescent="0.3">
      <c r="A11" s="11" t="s">
        <v>21</v>
      </c>
      <c r="B11" s="11"/>
      <c r="C11" s="11"/>
      <c r="D11" s="11"/>
      <c r="E11" s="11"/>
      <c r="F11" s="11"/>
      <c r="G11" s="11"/>
    </row>
    <row r="12" spans="1:7" x14ac:dyDescent="0.3">
      <c r="A12" s="11" t="s">
        <v>32</v>
      </c>
      <c r="B12" s="12" t="s">
        <v>23</v>
      </c>
      <c r="C12" s="13">
        <v>2709378</v>
      </c>
      <c r="D12" s="13">
        <v>1733028</v>
      </c>
      <c r="E12" s="13">
        <f>SUM(F12-D12)</f>
        <v>1843656</v>
      </c>
      <c r="F12" s="13">
        <v>3576684</v>
      </c>
      <c r="G12" s="13">
        <v>4098936</v>
      </c>
    </row>
    <row r="13" spans="1:7" x14ac:dyDescent="0.3">
      <c r="A13" s="11" t="s">
        <v>24</v>
      </c>
      <c r="B13" s="12"/>
      <c r="C13" s="13"/>
      <c r="D13" s="13"/>
      <c r="E13" s="13"/>
      <c r="F13" s="13"/>
      <c r="G13" s="13"/>
    </row>
    <row r="14" spans="1:7" x14ac:dyDescent="0.3">
      <c r="A14" s="11" t="s">
        <v>33</v>
      </c>
      <c r="B14" s="12" t="s">
        <v>25</v>
      </c>
      <c r="C14" s="13">
        <v>212000</v>
      </c>
      <c r="D14" s="13">
        <v>176000</v>
      </c>
      <c r="E14" s="13">
        <f t="shared" ref="E14:E23" si="0">SUM(F14-D14)</f>
        <v>136000</v>
      </c>
      <c r="F14" s="13">
        <v>312000</v>
      </c>
      <c r="G14" s="13">
        <v>336000</v>
      </c>
    </row>
    <row r="15" spans="1:7" x14ac:dyDescent="0.3">
      <c r="A15" s="11" t="s">
        <v>34</v>
      </c>
      <c r="B15" s="12" t="s">
        <v>26</v>
      </c>
      <c r="C15" s="13">
        <v>81000</v>
      </c>
      <c r="D15" s="13">
        <v>40500</v>
      </c>
      <c r="E15" s="13">
        <f t="shared" si="0"/>
        <v>40500</v>
      </c>
      <c r="F15" s="13">
        <v>81000</v>
      </c>
      <c r="G15" s="13">
        <v>81000</v>
      </c>
    </row>
    <row r="16" spans="1:7" x14ac:dyDescent="0.3">
      <c r="A16" s="11" t="s">
        <v>35</v>
      </c>
      <c r="B16" s="12" t="s">
        <v>27</v>
      </c>
      <c r="C16" s="13">
        <v>81000</v>
      </c>
      <c r="D16" s="13">
        <v>40500</v>
      </c>
      <c r="E16" s="13">
        <f t="shared" si="0"/>
        <v>40500</v>
      </c>
      <c r="F16" s="13">
        <v>81000</v>
      </c>
      <c r="G16" s="13">
        <v>81000</v>
      </c>
    </row>
    <row r="17" spans="1:7" x14ac:dyDescent="0.3">
      <c r="A17" s="11" t="s">
        <v>36</v>
      </c>
      <c r="B17" s="12" t="s">
        <v>28</v>
      </c>
      <c r="C17" s="13">
        <v>54000</v>
      </c>
      <c r="D17" s="13">
        <v>54000</v>
      </c>
      <c r="E17" s="13">
        <f t="shared" si="0"/>
        <v>24000</v>
      </c>
      <c r="F17" s="13">
        <v>78000</v>
      </c>
      <c r="G17" s="13">
        <v>84000</v>
      </c>
    </row>
    <row r="18" spans="1:7" x14ac:dyDescent="0.3">
      <c r="A18" s="11" t="s">
        <v>217</v>
      </c>
      <c r="B18" s="12" t="s">
        <v>216</v>
      </c>
      <c r="C18" s="13">
        <v>45000</v>
      </c>
      <c r="D18" s="13"/>
      <c r="E18" s="13">
        <f t="shared" si="0"/>
        <v>65000</v>
      </c>
      <c r="F18" s="13">
        <v>65000</v>
      </c>
      <c r="G18" s="13">
        <v>70000</v>
      </c>
    </row>
    <row r="19" spans="1:7" x14ac:dyDescent="0.3">
      <c r="A19" s="11" t="s">
        <v>144</v>
      </c>
      <c r="B19" s="12" t="s">
        <v>145</v>
      </c>
      <c r="C19" s="13">
        <v>31300</v>
      </c>
      <c r="D19" s="13"/>
      <c r="E19" s="13"/>
      <c r="F19" s="13"/>
      <c r="G19" s="13"/>
    </row>
    <row r="20" spans="1:7" x14ac:dyDescent="0.3">
      <c r="A20" s="11" t="s">
        <v>388</v>
      </c>
      <c r="B20" s="12" t="s">
        <v>393</v>
      </c>
      <c r="C20" s="13">
        <v>10000</v>
      </c>
      <c r="D20" s="13"/>
      <c r="E20" s="13"/>
      <c r="F20" s="13"/>
      <c r="G20" s="13"/>
    </row>
    <row r="21" spans="1:7" x14ac:dyDescent="0.3">
      <c r="A21" s="11" t="s">
        <v>38</v>
      </c>
      <c r="B21" s="12" t="s">
        <v>30</v>
      </c>
      <c r="C21" s="13">
        <v>228316</v>
      </c>
      <c r="D21" s="13"/>
      <c r="E21" s="13">
        <f>SUM(F21-D21)</f>
        <v>298057</v>
      </c>
      <c r="F21" s="13">
        <v>298057</v>
      </c>
      <c r="G21" s="13">
        <v>341578</v>
      </c>
    </row>
    <row r="22" spans="1:7" x14ac:dyDescent="0.3">
      <c r="A22" s="11" t="s">
        <v>37</v>
      </c>
      <c r="B22" s="12" t="s">
        <v>29</v>
      </c>
      <c r="C22" s="13">
        <v>45000</v>
      </c>
      <c r="D22" s="13"/>
      <c r="E22" s="13">
        <f t="shared" si="0"/>
        <v>65000</v>
      </c>
      <c r="F22" s="13">
        <v>65000</v>
      </c>
      <c r="G22" s="13">
        <v>70000</v>
      </c>
    </row>
    <row r="23" spans="1:7" x14ac:dyDescent="0.3">
      <c r="A23" s="11" t="s">
        <v>39</v>
      </c>
      <c r="B23" s="12" t="s">
        <v>143</v>
      </c>
      <c r="C23" s="13">
        <v>199384</v>
      </c>
      <c r="D23" s="13">
        <v>281548</v>
      </c>
      <c r="E23" s="13">
        <f t="shared" si="0"/>
        <v>16509</v>
      </c>
      <c r="F23" s="13">
        <v>298057</v>
      </c>
      <c r="G23" s="13">
        <v>341578</v>
      </c>
    </row>
    <row r="24" spans="1:7" x14ac:dyDescent="0.3">
      <c r="A24" s="11" t="s">
        <v>31</v>
      </c>
      <c r="B24" s="12"/>
      <c r="C24" s="13"/>
      <c r="D24" s="13"/>
      <c r="E24" s="13"/>
      <c r="F24" s="13"/>
      <c r="G24" s="13"/>
    </row>
    <row r="25" spans="1:7" x14ac:dyDescent="0.3">
      <c r="A25" s="11" t="s">
        <v>40</v>
      </c>
      <c r="B25" s="12" t="s">
        <v>41</v>
      </c>
      <c r="C25" s="13">
        <v>325125.36</v>
      </c>
      <c r="D25" s="13">
        <v>207976.2</v>
      </c>
      <c r="E25" s="13">
        <f t="shared" ref="E25:E28" si="1">SUM(F25-D25)</f>
        <v>221226.8</v>
      </c>
      <c r="F25" s="13">
        <v>429203</v>
      </c>
      <c r="G25" s="13">
        <v>491874</v>
      </c>
    </row>
    <row r="26" spans="1:7" x14ac:dyDescent="0.3">
      <c r="A26" s="11" t="s">
        <v>252</v>
      </c>
      <c r="B26" s="12" t="s">
        <v>42</v>
      </c>
      <c r="C26" s="13">
        <v>10700</v>
      </c>
      <c r="D26" s="13">
        <v>7500</v>
      </c>
      <c r="E26" s="13">
        <f t="shared" si="1"/>
        <v>8100</v>
      </c>
      <c r="F26" s="13">
        <v>15600</v>
      </c>
      <c r="G26" s="13">
        <v>16800</v>
      </c>
    </row>
    <row r="27" spans="1:7" x14ac:dyDescent="0.3">
      <c r="A27" s="11" t="s">
        <v>253</v>
      </c>
      <c r="B27" s="12" t="s">
        <v>43</v>
      </c>
      <c r="C27" s="13">
        <v>37434.01</v>
      </c>
      <c r="D27" s="13">
        <v>24256.3</v>
      </c>
      <c r="E27" s="13">
        <f t="shared" si="1"/>
        <v>36059.699999999997</v>
      </c>
      <c r="F27" s="13">
        <v>60316</v>
      </c>
      <c r="G27" s="13">
        <v>81833</v>
      </c>
    </row>
    <row r="28" spans="1:7" x14ac:dyDescent="0.3">
      <c r="A28" s="11" t="s">
        <v>44</v>
      </c>
      <c r="B28" s="12" t="s">
        <v>45</v>
      </c>
      <c r="C28" s="13">
        <v>10700</v>
      </c>
      <c r="D28" s="13">
        <v>7500</v>
      </c>
      <c r="E28" s="13">
        <f t="shared" si="1"/>
        <v>8100</v>
      </c>
      <c r="F28" s="13">
        <v>15600</v>
      </c>
      <c r="G28" s="13">
        <v>16800</v>
      </c>
    </row>
    <row r="29" spans="1:7" x14ac:dyDescent="0.3">
      <c r="A29" s="11" t="s">
        <v>46</v>
      </c>
      <c r="B29" s="12"/>
      <c r="C29" s="13"/>
      <c r="D29" s="13"/>
      <c r="E29" s="13"/>
      <c r="F29" s="13"/>
      <c r="G29" s="13"/>
    </row>
    <row r="30" spans="1:7" x14ac:dyDescent="0.3">
      <c r="A30" s="11" t="s">
        <v>47</v>
      </c>
      <c r="B30" s="12" t="s">
        <v>48</v>
      </c>
      <c r="C30" s="13">
        <v>7800.47</v>
      </c>
      <c r="D30" s="13"/>
      <c r="E30" s="13"/>
      <c r="F30" s="13"/>
      <c r="G30" s="13"/>
    </row>
    <row r="31" spans="1:7" x14ac:dyDescent="0.3">
      <c r="A31" s="15"/>
      <c r="B31" s="16"/>
      <c r="C31" s="17"/>
      <c r="D31" s="17"/>
      <c r="E31" s="17"/>
      <c r="F31" s="17"/>
      <c r="G31" s="17"/>
    </row>
    <row r="32" spans="1:7" x14ac:dyDescent="0.3">
      <c r="A32" s="3"/>
      <c r="B32" s="3"/>
      <c r="C32" s="3"/>
      <c r="D32" s="163" t="s">
        <v>9</v>
      </c>
      <c r="E32" s="164"/>
      <c r="F32" s="165"/>
      <c r="G32" s="4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33"/>
      <c r="B36" s="33"/>
      <c r="C36" s="33"/>
      <c r="D36" s="33"/>
      <c r="E36" s="33"/>
      <c r="F36" s="34"/>
      <c r="G36" s="34"/>
    </row>
    <row r="37" spans="1:7" x14ac:dyDescent="0.3">
      <c r="A37" s="10" t="s">
        <v>49</v>
      </c>
      <c r="B37" s="12"/>
      <c r="C37" s="13"/>
      <c r="D37" s="13"/>
      <c r="E37" s="13"/>
      <c r="F37" s="13"/>
      <c r="G37" s="13"/>
    </row>
    <row r="38" spans="1:7" x14ac:dyDescent="0.3">
      <c r="A38" s="11" t="s">
        <v>50</v>
      </c>
      <c r="B38" s="12" t="s">
        <v>51</v>
      </c>
      <c r="C38" s="13">
        <v>132100</v>
      </c>
      <c r="D38" s="13">
        <v>540</v>
      </c>
      <c r="E38" s="13">
        <f>SUM(F38-D38)</f>
        <v>34460</v>
      </c>
      <c r="F38" s="13">
        <v>35000</v>
      </c>
      <c r="G38" s="13">
        <v>35000</v>
      </c>
    </row>
    <row r="39" spans="1:7" x14ac:dyDescent="0.3">
      <c r="A39" s="11" t="s">
        <v>52</v>
      </c>
      <c r="B39" s="12" t="s">
        <v>53</v>
      </c>
      <c r="C39" s="13"/>
      <c r="D39" s="13">
        <v>2000</v>
      </c>
      <c r="E39" s="13">
        <f>SUM(F39-D39)</f>
        <v>17500</v>
      </c>
      <c r="F39" s="13">
        <v>19500</v>
      </c>
      <c r="G39" s="19">
        <v>19500</v>
      </c>
    </row>
    <row r="40" spans="1:7" x14ac:dyDescent="0.3">
      <c r="A40" s="11" t="s">
        <v>54</v>
      </c>
      <c r="B40" s="12" t="s">
        <v>55</v>
      </c>
      <c r="C40" s="13">
        <v>65233.18</v>
      </c>
      <c r="D40" s="13"/>
      <c r="E40" s="13">
        <f t="shared" ref="E40" si="2">SUM(F40-D40)</f>
        <v>66000</v>
      </c>
      <c r="F40" s="19">
        <v>66000</v>
      </c>
      <c r="G40" s="19">
        <v>66000</v>
      </c>
    </row>
    <row r="41" spans="1:7" x14ac:dyDescent="0.3">
      <c r="A41" s="11" t="s">
        <v>80</v>
      </c>
      <c r="B41" s="12" t="s">
        <v>81</v>
      </c>
      <c r="C41" s="13">
        <v>64769</v>
      </c>
      <c r="D41" s="13">
        <v>46528</v>
      </c>
      <c r="E41" s="13">
        <f t="shared" ref="E41:E45" si="3">SUM(F41-D41)</f>
        <v>18472</v>
      </c>
      <c r="F41" s="19">
        <v>65000</v>
      </c>
      <c r="G41" s="19">
        <v>65000</v>
      </c>
    </row>
    <row r="42" spans="1:7" x14ac:dyDescent="0.3">
      <c r="A42" s="11" t="s">
        <v>90</v>
      </c>
      <c r="B42" s="12" t="s">
        <v>91</v>
      </c>
      <c r="C42" s="13"/>
      <c r="D42" s="13"/>
      <c r="E42" s="13">
        <f t="shared" si="3"/>
        <v>1050</v>
      </c>
      <c r="F42" s="13">
        <v>1050</v>
      </c>
      <c r="G42" s="13">
        <v>1050</v>
      </c>
    </row>
    <row r="43" spans="1:7" x14ac:dyDescent="0.3">
      <c r="A43" s="11" t="s">
        <v>56</v>
      </c>
      <c r="B43" s="12" t="s">
        <v>57</v>
      </c>
      <c r="C43" s="13">
        <v>23600</v>
      </c>
      <c r="D43" s="13">
        <v>6000</v>
      </c>
      <c r="E43" s="13">
        <f t="shared" si="3"/>
        <v>18000</v>
      </c>
      <c r="F43" s="13">
        <v>24000</v>
      </c>
      <c r="G43" s="13">
        <v>24000</v>
      </c>
    </row>
    <row r="44" spans="1:7" x14ac:dyDescent="0.3">
      <c r="A44" s="11" t="s">
        <v>83</v>
      </c>
      <c r="B44" s="12" t="s">
        <v>84</v>
      </c>
      <c r="C44" s="13"/>
      <c r="D44" s="13"/>
      <c r="E44" s="13">
        <f t="shared" si="3"/>
        <v>53000</v>
      </c>
      <c r="F44" s="13">
        <v>53000</v>
      </c>
      <c r="G44" s="13">
        <v>3000</v>
      </c>
    </row>
    <row r="45" spans="1:7" x14ac:dyDescent="0.3">
      <c r="A45" s="11" t="s">
        <v>85</v>
      </c>
      <c r="B45" s="12" t="s">
        <v>86</v>
      </c>
      <c r="C45" s="13">
        <v>7500</v>
      </c>
      <c r="D45" s="13">
        <v>6388</v>
      </c>
      <c r="E45" s="13">
        <f t="shared" si="3"/>
        <v>23612</v>
      </c>
      <c r="F45" s="13">
        <v>30000</v>
      </c>
      <c r="G45" s="13">
        <v>30000</v>
      </c>
    </row>
    <row r="46" spans="1:7" x14ac:dyDescent="0.3">
      <c r="A46" s="11"/>
      <c r="B46" s="12"/>
      <c r="C46" s="13"/>
      <c r="D46" s="13"/>
      <c r="E46" s="13"/>
      <c r="F46" s="13"/>
      <c r="G46" s="13"/>
    </row>
    <row r="47" spans="1:7" x14ac:dyDescent="0.3">
      <c r="A47" s="10" t="s">
        <v>60</v>
      </c>
      <c r="B47" s="12"/>
      <c r="C47" s="13"/>
      <c r="D47" s="13"/>
      <c r="E47" s="13"/>
      <c r="F47" s="13"/>
      <c r="G47" s="13"/>
    </row>
    <row r="48" spans="1:7" x14ac:dyDescent="0.3">
      <c r="A48" s="10" t="s">
        <v>77</v>
      </c>
      <c r="B48" s="12" t="s">
        <v>78</v>
      </c>
      <c r="C48" s="13"/>
      <c r="D48" s="13"/>
      <c r="E48" s="13"/>
      <c r="F48" s="13"/>
      <c r="G48" s="13"/>
    </row>
    <row r="49" spans="1:7" x14ac:dyDescent="0.3">
      <c r="A49" s="47" t="s">
        <v>602</v>
      </c>
      <c r="B49" s="12"/>
      <c r="C49" s="13"/>
      <c r="D49" s="13"/>
      <c r="E49" s="13">
        <f t="shared" ref="E49" si="4">SUM(F49-D49)</f>
        <v>30000</v>
      </c>
      <c r="F49" s="13">
        <v>30000</v>
      </c>
      <c r="G49" s="13"/>
    </row>
    <row r="50" spans="1:7" x14ac:dyDescent="0.3">
      <c r="A50" s="85" t="s">
        <v>603</v>
      </c>
      <c r="B50" s="25"/>
      <c r="C50" s="13"/>
      <c r="D50" s="13"/>
      <c r="E50" s="13">
        <f>SUM(F50-D50)</f>
        <v>70000</v>
      </c>
      <c r="F50" s="13">
        <v>70000</v>
      </c>
      <c r="G50" s="13"/>
    </row>
    <row r="51" spans="1:7" x14ac:dyDescent="0.3">
      <c r="A51" s="85" t="s">
        <v>604</v>
      </c>
      <c r="B51" s="25"/>
      <c r="C51" s="13"/>
      <c r="D51" s="13"/>
      <c r="E51" s="13">
        <f>SUM(F51-D51)</f>
        <v>10000</v>
      </c>
      <c r="F51" s="13">
        <v>10000</v>
      </c>
      <c r="G51" s="13"/>
    </row>
    <row r="52" spans="1:7" x14ac:dyDescent="0.3">
      <c r="A52" s="10" t="s">
        <v>61</v>
      </c>
      <c r="B52" s="12" t="s">
        <v>62</v>
      </c>
      <c r="C52" s="13"/>
      <c r="D52" s="13"/>
      <c r="E52" s="13"/>
      <c r="F52" s="13"/>
      <c r="G52" s="13"/>
    </row>
    <row r="53" spans="1:7" x14ac:dyDescent="0.3">
      <c r="A53" s="85" t="s">
        <v>575</v>
      </c>
      <c r="B53" s="25"/>
      <c r="C53" s="13"/>
      <c r="D53" s="13"/>
      <c r="E53" s="13"/>
      <c r="F53" s="13"/>
      <c r="G53" s="13">
        <v>70000</v>
      </c>
    </row>
    <row r="54" spans="1:7" x14ac:dyDescent="0.3">
      <c r="A54" s="11"/>
      <c r="B54" s="12"/>
      <c r="C54" s="13"/>
      <c r="D54" s="13"/>
      <c r="E54" s="13"/>
      <c r="F54" s="19"/>
      <c r="G54" s="19"/>
    </row>
    <row r="55" spans="1:7" x14ac:dyDescent="0.3">
      <c r="A55" s="10" t="s">
        <v>109</v>
      </c>
      <c r="B55" s="37"/>
      <c r="C55" s="38"/>
      <c r="D55" s="38"/>
      <c r="E55" s="38"/>
      <c r="F55" s="39"/>
      <c r="G55" s="39"/>
    </row>
    <row r="56" spans="1:7" x14ac:dyDescent="0.3">
      <c r="A56" s="10" t="s">
        <v>60</v>
      </c>
      <c r="B56" s="37"/>
      <c r="C56" s="38"/>
      <c r="D56" s="38"/>
      <c r="E56" s="38"/>
      <c r="F56" s="39"/>
      <c r="G56" s="39"/>
    </row>
    <row r="57" spans="1:7" x14ac:dyDescent="0.3">
      <c r="A57" s="122" t="s">
        <v>382</v>
      </c>
      <c r="B57" s="74" t="s">
        <v>311</v>
      </c>
      <c r="C57" s="56"/>
      <c r="D57" s="56"/>
      <c r="E57" s="56"/>
      <c r="F57" s="39"/>
      <c r="G57" s="39"/>
    </row>
    <row r="58" spans="1:7" s="93" customFormat="1" x14ac:dyDescent="0.25">
      <c r="A58" s="105" t="s">
        <v>531</v>
      </c>
      <c r="B58" s="103"/>
      <c r="C58" s="104"/>
      <c r="D58" s="104"/>
      <c r="E58" s="91"/>
      <c r="F58" s="92"/>
      <c r="G58" s="92"/>
    </row>
    <row r="59" spans="1:7" x14ac:dyDescent="0.3">
      <c r="A59" s="73" t="s">
        <v>310</v>
      </c>
      <c r="B59" s="74" t="s">
        <v>311</v>
      </c>
      <c r="C59" s="56"/>
      <c r="D59" s="56"/>
      <c r="E59" s="56"/>
      <c r="F59" s="39"/>
      <c r="G59" s="39"/>
    </row>
    <row r="60" spans="1:7" s="93" customFormat="1" ht="33" x14ac:dyDescent="0.25">
      <c r="A60" s="105" t="s">
        <v>461</v>
      </c>
      <c r="B60" s="103"/>
      <c r="C60" s="104"/>
      <c r="D60" s="104"/>
      <c r="E60" s="91"/>
      <c r="F60" s="92"/>
      <c r="G60" s="92"/>
    </row>
    <row r="61" spans="1:7" s="93" customFormat="1" x14ac:dyDescent="0.25">
      <c r="A61" s="145"/>
      <c r="B61" s="146"/>
      <c r="C61" s="147"/>
      <c r="D61" s="147"/>
      <c r="E61" s="138"/>
      <c r="F61" s="148"/>
      <c r="G61" s="148"/>
    </row>
    <row r="62" spans="1:7" x14ac:dyDescent="0.3">
      <c r="A62" s="3"/>
      <c r="B62" s="3"/>
      <c r="C62" s="3"/>
      <c r="D62" s="163" t="s">
        <v>9</v>
      </c>
      <c r="E62" s="164"/>
      <c r="F62" s="165"/>
      <c r="G62" s="4"/>
    </row>
    <row r="63" spans="1:7" x14ac:dyDescent="0.3">
      <c r="A63" s="5" t="s">
        <v>2</v>
      </c>
      <c r="B63" s="5" t="s">
        <v>4</v>
      </c>
      <c r="C63" s="5" t="s">
        <v>6</v>
      </c>
      <c r="D63" s="5" t="s">
        <v>10</v>
      </c>
      <c r="E63" s="5" t="s">
        <v>12</v>
      </c>
      <c r="F63" s="6" t="s">
        <v>14</v>
      </c>
      <c r="G63" s="6" t="s">
        <v>15</v>
      </c>
    </row>
    <row r="64" spans="1:7" x14ac:dyDescent="0.3">
      <c r="A64" s="5"/>
      <c r="B64" s="5"/>
      <c r="C64" s="5" t="s">
        <v>7</v>
      </c>
      <c r="D64" s="5" t="s">
        <v>7</v>
      </c>
      <c r="E64" s="5" t="s">
        <v>13</v>
      </c>
      <c r="F64" s="6"/>
      <c r="G64" s="6" t="s">
        <v>16</v>
      </c>
    </row>
    <row r="65" spans="1:7" x14ac:dyDescent="0.3">
      <c r="A65" s="7" t="s">
        <v>3</v>
      </c>
      <c r="B65" s="7" t="s">
        <v>5</v>
      </c>
      <c r="C65" s="7" t="s">
        <v>8</v>
      </c>
      <c r="D65" s="7" t="s">
        <v>11</v>
      </c>
      <c r="E65" s="7" t="s">
        <v>17</v>
      </c>
      <c r="F65" s="8" t="s">
        <v>18</v>
      </c>
      <c r="G65" s="8" t="s">
        <v>19</v>
      </c>
    </row>
    <row r="66" spans="1:7" x14ac:dyDescent="0.3">
      <c r="A66" s="33"/>
      <c r="B66" s="33"/>
      <c r="C66" s="33"/>
      <c r="D66" s="33"/>
      <c r="E66" s="33"/>
      <c r="F66" s="34"/>
      <c r="G66" s="34"/>
    </row>
    <row r="67" spans="1:7" x14ac:dyDescent="0.3">
      <c r="A67" s="32" t="s">
        <v>157</v>
      </c>
      <c r="B67" s="37" t="s">
        <v>158</v>
      </c>
      <c r="C67" s="38"/>
      <c r="D67" s="38"/>
      <c r="E67" s="38"/>
      <c r="F67" s="39"/>
      <c r="G67" s="39"/>
    </row>
    <row r="68" spans="1:7" x14ac:dyDescent="0.3">
      <c r="A68" s="45" t="s">
        <v>159</v>
      </c>
      <c r="B68" s="37"/>
      <c r="C68" s="38"/>
      <c r="D68" s="38">
        <v>561786</v>
      </c>
      <c r="E68" s="13">
        <f t="shared" ref="E68:E69" si="5">SUM(F68-D68)</f>
        <v>138214</v>
      </c>
      <c r="F68" s="39">
        <v>700000</v>
      </c>
      <c r="G68" s="39">
        <v>700000</v>
      </c>
    </row>
    <row r="69" spans="1:7" x14ac:dyDescent="0.3">
      <c r="A69" s="36" t="s">
        <v>605</v>
      </c>
      <c r="B69" s="37"/>
      <c r="C69" s="38"/>
      <c r="D69" s="38"/>
      <c r="E69" s="13">
        <f t="shared" si="5"/>
        <v>5000000</v>
      </c>
      <c r="F69" s="39">
        <v>5000000</v>
      </c>
      <c r="G69" s="39"/>
    </row>
    <row r="70" spans="1:7" x14ac:dyDescent="0.3">
      <c r="A70" s="45" t="s">
        <v>160</v>
      </c>
      <c r="B70" s="37"/>
      <c r="C70" s="38">
        <v>698942.2</v>
      </c>
      <c r="D70" s="38"/>
      <c r="E70" s="13"/>
      <c r="F70" s="39"/>
      <c r="G70" s="39"/>
    </row>
    <row r="71" spans="1:7" x14ac:dyDescent="0.3">
      <c r="A71" s="36" t="s">
        <v>655</v>
      </c>
      <c r="B71" s="37"/>
      <c r="C71" s="38">
        <v>347195</v>
      </c>
      <c r="D71" s="38"/>
      <c r="E71" s="13"/>
      <c r="F71" s="39"/>
      <c r="G71" s="39"/>
    </row>
    <row r="72" spans="1:7" ht="33" x14ac:dyDescent="0.3">
      <c r="A72" s="115" t="s">
        <v>656</v>
      </c>
      <c r="B72" s="37"/>
      <c r="C72" s="38">
        <v>1858973</v>
      </c>
      <c r="D72" s="38"/>
      <c r="E72" s="13"/>
      <c r="F72" s="39"/>
      <c r="G72" s="39"/>
    </row>
    <row r="73" spans="1:7" x14ac:dyDescent="0.3">
      <c r="A73" s="40" t="s">
        <v>378</v>
      </c>
      <c r="B73" s="37" t="s">
        <v>108</v>
      </c>
      <c r="C73" s="38"/>
      <c r="D73" s="38"/>
      <c r="E73" s="38"/>
      <c r="F73" s="39"/>
      <c r="G73" s="39"/>
    </row>
    <row r="74" spans="1:7" x14ac:dyDescent="0.3">
      <c r="A74" s="36" t="s">
        <v>431</v>
      </c>
      <c r="B74" s="37"/>
      <c r="C74" s="38">
        <v>199015</v>
      </c>
      <c r="D74" s="38"/>
      <c r="E74" s="13"/>
      <c r="F74" s="39"/>
      <c r="G74" s="39"/>
    </row>
    <row r="75" spans="1:7" s="93" customFormat="1" ht="33" x14ac:dyDescent="0.25">
      <c r="A75" s="94" t="s">
        <v>432</v>
      </c>
      <c r="B75" s="89"/>
      <c r="C75" s="90">
        <v>99768.5</v>
      </c>
      <c r="D75" s="90"/>
      <c r="E75" s="91"/>
      <c r="F75" s="92"/>
      <c r="G75" s="92"/>
    </row>
    <row r="76" spans="1:7" s="93" customFormat="1" x14ac:dyDescent="0.25">
      <c r="A76" s="94" t="s">
        <v>658</v>
      </c>
      <c r="B76" s="89"/>
      <c r="C76" s="90">
        <v>2547470.7200000002</v>
      </c>
      <c r="D76" s="90"/>
      <c r="E76" s="91"/>
      <c r="F76" s="92"/>
      <c r="G76" s="92"/>
    </row>
    <row r="77" spans="1:7" x14ac:dyDescent="0.3">
      <c r="A77" s="40" t="s">
        <v>606</v>
      </c>
      <c r="B77" s="37" t="s">
        <v>607</v>
      </c>
      <c r="C77" s="38"/>
      <c r="D77" s="38"/>
      <c r="E77" s="38"/>
      <c r="F77" s="39"/>
      <c r="G77" s="39"/>
    </row>
    <row r="78" spans="1:7" x14ac:dyDescent="0.3">
      <c r="A78" s="36" t="s">
        <v>608</v>
      </c>
      <c r="B78" s="37"/>
      <c r="C78" s="38"/>
      <c r="D78" s="38"/>
      <c r="E78" s="13">
        <f t="shared" ref="E78" si="6">SUM(F78-D78)</f>
        <v>200000</v>
      </c>
      <c r="F78" s="39">
        <v>200000</v>
      </c>
      <c r="G78" s="39">
        <v>2000000</v>
      </c>
    </row>
    <row r="79" spans="1:7" x14ac:dyDescent="0.3">
      <c r="A79" s="36" t="s">
        <v>657</v>
      </c>
      <c r="B79" s="37"/>
      <c r="C79" s="38">
        <v>2617084.6</v>
      </c>
      <c r="D79" s="38"/>
      <c r="E79" s="13"/>
      <c r="F79" s="39"/>
      <c r="G79" s="39"/>
    </row>
    <row r="80" spans="1:7" x14ac:dyDescent="0.3">
      <c r="A80" s="76"/>
      <c r="B80" s="37"/>
      <c r="C80" s="38"/>
      <c r="D80" s="38"/>
      <c r="E80" s="38"/>
      <c r="F80" s="39"/>
      <c r="G80" s="39"/>
    </row>
    <row r="81" spans="1:7" x14ac:dyDescent="0.3">
      <c r="A81" s="10" t="s">
        <v>109</v>
      </c>
      <c r="B81" s="37"/>
      <c r="C81" s="38"/>
      <c r="D81" s="38"/>
      <c r="E81" s="38"/>
      <c r="F81" s="39"/>
      <c r="G81" s="39"/>
    </row>
    <row r="82" spans="1:7" x14ac:dyDescent="0.3">
      <c r="A82" s="10" t="s">
        <v>161</v>
      </c>
      <c r="B82" s="37"/>
      <c r="C82" s="38"/>
      <c r="D82" s="38"/>
      <c r="E82" s="38"/>
      <c r="F82" s="39"/>
      <c r="G82" s="39"/>
    </row>
    <row r="83" spans="1:7" x14ac:dyDescent="0.3">
      <c r="A83" s="32" t="s">
        <v>162</v>
      </c>
      <c r="B83" s="37" t="s">
        <v>89</v>
      </c>
      <c r="C83" s="38">
        <v>271743.84999999998</v>
      </c>
      <c r="D83" s="38">
        <v>94585.13</v>
      </c>
      <c r="E83" s="13">
        <f t="shared" ref="E83" si="7">SUM(F83-D83)</f>
        <v>305414.87</v>
      </c>
      <c r="F83" s="39">
        <v>400000</v>
      </c>
      <c r="G83" s="39">
        <v>500000</v>
      </c>
    </row>
    <row r="84" spans="1:7" x14ac:dyDescent="0.3">
      <c r="A84" s="32" t="s">
        <v>312</v>
      </c>
      <c r="B84" s="37" t="s">
        <v>313</v>
      </c>
      <c r="C84" s="38"/>
      <c r="D84" s="38"/>
      <c r="E84" s="38"/>
      <c r="F84" s="39"/>
      <c r="G84" s="39"/>
    </row>
    <row r="85" spans="1:7" x14ac:dyDescent="0.3">
      <c r="A85" s="45" t="s">
        <v>164</v>
      </c>
      <c r="B85" s="37"/>
      <c r="C85" s="38">
        <v>6366193.4900000002</v>
      </c>
      <c r="D85" s="38">
        <v>1903440.52</v>
      </c>
      <c r="E85" s="13">
        <f>SUM(F85-D85)</f>
        <v>5096559.4800000004</v>
      </c>
      <c r="F85" s="39">
        <v>7000000</v>
      </c>
      <c r="G85" s="39">
        <v>8000000</v>
      </c>
    </row>
    <row r="86" spans="1:7" x14ac:dyDescent="0.3">
      <c r="A86" s="32" t="s">
        <v>314</v>
      </c>
      <c r="B86" s="37" t="s">
        <v>163</v>
      </c>
      <c r="C86" s="38"/>
      <c r="D86" s="38"/>
      <c r="E86" s="38"/>
      <c r="F86" s="39"/>
      <c r="G86" s="39"/>
    </row>
    <row r="87" spans="1:7" x14ac:dyDescent="0.3">
      <c r="A87" s="36" t="s">
        <v>546</v>
      </c>
      <c r="B87" s="37"/>
      <c r="C87" s="38"/>
      <c r="D87" s="38"/>
      <c r="E87" s="38"/>
      <c r="F87" s="39"/>
      <c r="G87" s="39">
        <v>1500000</v>
      </c>
    </row>
    <row r="88" spans="1:7" x14ac:dyDescent="0.3">
      <c r="A88" s="119" t="s">
        <v>500</v>
      </c>
      <c r="B88" s="37"/>
      <c r="C88" s="38"/>
      <c r="D88" s="38">
        <v>136738.51999999999</v>
      </c>
      <c r="E88" s="13">
        <f t="shared" ref="E88:E106" si="8">SUM(F88-D88)</f>
        <v>43396.680000000022</v>
      </c>
      <c r="F88" s="39">
        <v>180135.2</v>
      </c>
      <c r="G88" s="39"/>
    </row>
    <row r="89" spans="1:7" x14ac:dyDescent="0.3">
      <c r="A89" s="119" t="s">
        <v>501</v>
      </c>
      <c r="B89" s="37"/>
      <c r="C89" s="38"/>
      <c r="D89" s="38">
        <v>78241.94</v>
      </c>
      <c r="E89" s="13">
        <f t="shared" si="8"/>
        <v>57488.06</v>
      </c>
      <c r="F89" s="39">
        <v>135730</v>
      </c>
      <c r="G89" s="39"/>
    </row>
    <row r="90" spans="1:7" x14ac:dyDescent="0.3">
      <c r="A90" s="119" t="s">
        <v>502</v>
      </c>
      <c r="B90" s="37"/>
      <c r="C90" s="38"/>
      <c r="D90" s="38">
        <v>119973.65</v>
      </c>
      <c r="E90" s="13">
        <f t="shared" si="8"/>
        <v>36201.25</v>
      </c>
      <c r="F90" s="39">
        <v>156174.9</v>
      </c>
      <c r="G90" s="39"/>
    </row>
    <row r="91" spans="1:7" x14ac:dyDescent="0.3">
      <c r="A91" s="3"/>
      <c r="B91" s="3"/>
      <c r="C91" s="3"/>
      <c r="D91" s="163" t="s">
        <v>9</v>
      </c>
      <c r="E91" s="164"/>
      <c r="F91" s="165"/>
      <c r="G91" s="4"/>
    </row>
    <row r="92" spans="1:7" x14ac:dyDescent="0.3">
      <c r="A92" s="5" t="s">
        <v>2</v>
      </c>
      <c r="B92" s="5" t="s">
        <v>4</v>
      </c>
      <c r="C92" s="5" t="s">
        <v>6</v>
      </c>
      <c r="D92" s="5" t="s">
        <v>10</v>
      </c>
      <c r="E92" s="5" t="s">
        <v>12</v>
      </c>
      <c r="F92" s="6" t="s">
        <v>14</v>
      </c>
      <c r="G92" s="6" t="s">
        <v>15</v>
      </c>
    </row>
    <row r="93" spans="1:7" x14ac:dyDescent="0.3">
      <c r="A93" s="5"/>
      <c r="B93" s="5"/>
      <c r="C93" s="5" t="s">
        <v>7</v>
      </c>
      <c r="D93" s="5" t="s">
        <v>7</v>
      </c>
      <c r="E93" s="5" t="s">
        <v>13</v>
      </c>
      <c r="F93" s="6"/>
      <c r="G93" s="6" t="s">
        <v>16</v>
      </c>
    </row>
    <row r="94" spans="1:7" x14ac:dyDescent="0.3">
      <c r="A94" s="7" t="s">
        <v>3</v>
      </c>
      <c r="B94" s="7" t="s">
        <v>5</v>
      </c>
      <c r="C94" s="7" t="s">
        <v>8</v>
      </c>
      <c r="D94" s="7" t="s">
        <v>11</v>
      </c>
      <c r="E94" s="7" t="s">
        <v>17</v>
      </c>
      <c r="F94" s="8" t="s">
        <v>18</v>
      </c>
      <c r="G94" s="8" t="s">
        <v>19</v>
      </c>
    </row>
    <row r="95" spans="1:7" x14ac:dyDescent="0.3">
      <c r="A95" s="33"/>
      <c r="B95" s="33"/>
      <c r="C95" s="33"/>
      <c r="D95" s="33"/>
      <c r="E95" s="33"/>
      <c r="F95" s="34"/>
      <c r="G95" s="34"/>
    </row>
    <row r="96" spans="1:7" x14ac:dyDescent="0.3">
      <c r="A96" s="119" t="s">
        <v>503</v>
      </c>
      <c r="B96" s="37"/>
      <c r="C96" s="38"/>
      <c r="D96" s="38">
        <v>361185</v>
      </c>
      <c r="E96" s="13">
        <f t="shared" si="8"/>
        <v>262677</v>
      </c>
      <c r="F96" s="39">
        <v>623862</v>
      </c>
      <c r="G96" s="39"/>
    </row>
    <row r="97" spans="1:7" x14ac:dyDescent="0.3">
      <c r="A97" s="119" t="s">
        <v>504</v>
      </c>
      <c r="B97" s="37"/>
      <c r="C97" s="38"/>
      <c r="D97" s="38">
        <v>88222.04</v>
      </c>
      <c r="E97" s="13">
        <f t="shared" si="8"/>
        <v>63385.160000000018</v>
      </c>
      <c r="F97" s="39">
        <v>151607.20000000001</v>
      </c>
      <c r="G97" s="39"/>
    </row>
    <row r="98" spans="1:7" x14ac:dyDescent="0.3">
      <c r="A98" s="119" t="s">
        <v>505</v>
      </c>
      <c r="B98" s="37"/>
      <c r="C98" s="38"/>
      <c r="D98" s="38"/>
      <c r="E98" s="13">
        <f t="shared" si="8"/>
        <v>170200</v>
      </c>
      <c r="F98" s="39">
        <v>170200</v>
      </c>
      <c r="G98" s="39"/>
    </row>
    <row r="99" spans="1:7" x14ac:dyDescent="0.3">
      <c r="A99" s="119" t="s">
        <v>506</v>
      </c>
      <c r="B99" s="37"/>
      <c r="C99" s="38"/>
      <c r="D99" s="38">
        <v>92856</v>
      </c>
      <c r="E99" s="13">
        <f t="shared" si="8"/>
        <v>43116.399999999994</v>
      </c>
      <c r="F99" s="39">
        <v>135972.4</v>
      </c>
      <c r="G99" s="39"/>
    </row>
    <row r="100" spans="1:7" x14ac:dyDescent="0.3">
      <c r="A100" s="119" t="s">
        <v>507</v>
      </c>
      <c r="B100" s="37"/>
      <c r="C100" s="38"/>
      <c r="D100" s="38"/>
      <c r="E100" s="13">
        <f t="shared" si="8"/>
        <v>91130</v>
      </c>
      <c r="F100" s="38">
        <v>91130</v>
      </c>
      <c r="G100" s="39"/>
    </row>
    <row r="101" spans="1:7" x14ac:dyDescent="0.3">
      <c r="A101" s="119" t="s">
        <v>508</v>
      </c>
      <c r="B101" s="37"/>
      <c r="C101" s="38"/>
      <c r="D101" s="38"/>
      <c r="E101" s="13">
        <f t="shared" si="8"/>
        <v>332725</v>
      </c>
      <c r="F101" s="39">
        <v>332725</v>
      </c>
      <c r="G101" s="39"/>
    </row>
    <row r="102" spans="1:7" x14ac:dyDescent="0.3">
      <c r="A102" s="119" t="s">
        <v>509</v>
      </c>
      <c r="B102" s="37"/>
      <c r="C102" s="38"/>
      <c r="D102" s="38"/>
      <c r="E102" s="13">
        <f t="shared" si="8"/>
        <v>65198.3</v>
      </c>
      <c r="F102" s="39">
        <v>65198.3</v>
      </c>
      <c r="G102" s="39"/>
    </row>
    <row r="103" spans="1:7" x14ac:dyDescent="0.3">
      <c r="A103" s="119" t="s">
        <v>510</v>
      </c>
      <c r="B103" s="37"/>
      <c r="C103" s="38"/>
      <c r="D103" s="38"/>
      <c r="E103" s="13">
        <f t="shared" si="8"/>
        <v>13800</v>
      </c>
      <c r="F103" s="39">
        <v>13800</v>
      </c>
      <c r="G103" s="39"/>
    </row>
    <row r="104" spans="1:7" x14ac:dyDescent="0.3">
      <c r="A104" s="119" t="s">
        <v>511</v>
      </c>
      <c r="B104" s="37"/>
      <c r="C104" s="38"/>
      <c r="D104" s="38">
        <v>185950</v>
      </c>
      <c r="E104" s="13">
        <f t="shared" si="8"/>
        <v>83725</v>
      </c>
      <c r="F104" s="39">
        <v>269675</v>
      </c>
      <c r="G104" s="39"/>
    </row>
    <row r="105" spans="1:7" x14ac:dyDescent="0.3">
      <c r="A105" s="119" t="s">
        <v>512</v>
      </c>
      <c r="B105" s="37"/>
      <c r="C105" s="38"/>
      <c r="D105" s="38">
        <v>92117.66</v>
      </c>
      <c r="E105" s="13">
        <f t="shared" si="8"/>
        <v>42733.540000000008</v>
      </c>
      <c r="F105" s="39">
        <v>134851.20000000001</v>
      </c>
      <c r="G105" s="39"/>
    </row>
    <row r="106" spans="1:7" x14ac:dyDescent="0.3">
      <c r="A106" s="119" t="s">
        <v>513</v>
      </c>
      <c r="B106" s="37"/>
      <c r="C106" s="38"/>
      <c r="D106" s="38">
        <v>24660.240000000002</v>
      </c>
      <c r="E106" s="13">
        <f t="shared" si="8"/>
        <v>14278.560000000001</v>
      </c>
      <c r="F106" s="39">
        <v>38938.800000000003</v>
      </c>
      <c r="G106" s="39"/>
    </row>
    <row r="107" spans="1:7" x14ac:dyDescent="0.3">
      <c r="A107" s="45" t="s">
        <v>168</v>
      </c>
      <c r="B107" s="37"/>
      <c r="C107" s="38">
        <v>20000</v>
      </c>
      <c r="D107" s="38"/>
      <c r="E107" s="13">
        <f t="shared" ref="E107" si="9">SUM(F107-D107)</f>
        <v>20000</v>
      </c>
      <c r="F107" s="39">
        <v>20000</v>
      </c>
      <c r="G107" s="39">
        <v>20000</v>
      </c>
    </row>
    <row r="108" spans="1:7" x14ac:dyDescent="0.3">
      <c r="A108" s="45" t="s">
        <v>514</v>
      </c>
      <c r="B108" s="37"/>
      <c r="C108" s="38">
        <v>29959.599999999999</v>
      </c>
      <c r="D108" s="38"/>
      <c r="E108" s="13">
        <f>SUM(F108-D108)</f>
        <v>40000</v>
      </c>
      <c r="F108" s="39">
        <v>40000</v>
      </c>
      <c r="G108" s="39">
        <v>40000</v>
      </c>
    </row>
    <row r="109" spans="1:7" s="93" customFormat="1" ht="33" x14ac:dyDescent="0.25">
      <c r="A109" s="94" t="s">
        <v>549</v>
      </c>
      <c r="B109" s="89"/>
      <c r="C109" s="90">
        <v>39982.6</v>
      </c>
      <c r="D109" s="90"/>
      <c r="E109" s="91">
        <f t="shared" ref="E109" si="10">SUM(F109-D109)</f>
        <v>40000</v>
      </c>
      <c r="F109" s="92">
        <v>40000</v>
      </c>
      <c r="G109" s="92">
        <v>40000</v>
      </c>
    </row>
    <row r="110" spans="1:7" x14ac:dyDescent="0.3">
      <c r="A110" s="45" t="s">
        <v>167</v>
      </c>
      <c r="B110" s="37"/>
      <c r="C110" s="38">
        <v>29887</v>
      </c>
      <c r="D110" s="38"/>
      <c r="E110" s="13">
        <f>SUM(F110-D110)</f>
        <v>30000</v>
      </c>
      <c r="F110" s="39">
        <v>30000</v>
      </c>
      <c r="G110" s="39">
        <v>30000</v>
      </c>
    </row>
    <row r="111" spans="1:7" x14ac:dyDescent="0.3">
      <c r="A111" s="45" t="s">
        <v>610</v>
      </c>
      <c r="B111" s="37"/>
      <c r="C111" s="38"/>
      <c r="D111" s="38"/>
      <c r="E111" s="13">
        <f t="shared" ref="E111" si="11">SUM(F111-D111)</f>
        <v>500000</v>
      </c>
      <c r="F111" s="39">
        <v>500000</v>
      </c>
      <c r="G111" s="39">
        <v>700000</v>
      </c>
    </row>
    <row r="112" spans="1:7" x14ac:dyDescent="0.3">
      <c r="A112" s="32" t="s">
        <v>165</v>
      </c>
      <c r="B112" s="37" t="s">
        <v>166</v>
      </c>
      <c r="C112" s="38"/>
      <c r="D112" s="38"/>
      <c r="E112" s="38"/>
      <c r="F112" s="39"/>
      <c r="G112" s="39"/>
    </row>
    <row r="113" spans="1:7" x14ac:dyDescent="0.3">
      <c r="A113" s="45" t="s">
        <v>547</v>
      </c>
      <c r="B113" s="37"/>
      <c r="C113" s="38">
        <v>199796.5</v>
      </c>
      <c r="D113" s="38">
        <v>112000</v>
      </c>
      <c r="E113" s="13">
        <f t="shared" ref="E113:E114" si="12">SUM(F113-D113)</f>
        <v>88000</v>
      </c>
      <c r="F113" s="39">
        <v>200000</v>
      </c>
      <c r="G113" s="39">
        <v>500000</v>
      </c>
    </row>
    <row r="114" spans="1:7" x14ac:dyDescent="0.3">
      <c r="A114" s="45" t="s">
        <v>815</v>
      </c>
      <c r="B114" s="37"/>
      <c r="C114" s="38">
        <v>1499416.4</v>
      </c>
      <c r="D114" s="38">
        <v>1280000</v>
      </c>
      <c r="E114" s="13">
        <f t="shared" si="12"/>
        <v>520000</v>
      </c>
      <c r="F114" s="39">
        <v>1800000</v>
      </c>
      <c r="G114" s="39">
        <v>1800000</v>
      </c>
    </row>
    <row r="115" spans="1:7" x14ac:dyDescent="0.3">
      <c r="A115" s="45" t="s">
        <v>609</v>
      </c>
      <c r="B115" s="37"/>
      <c r="C115" s="38"/>
      <c r="D115" s="38"/>
      <c r="E115" s="13">
        <f>SUM(F115-D115)</f>
        <v>700000</v>
      </c>
      <c r="F115" s="39">
        <v>700000</v>
      </c>
      <c r="G115" s="39">
        <v>700000</v>
      </c>
    </row>
    <row r="116" spans="1:7" ht="33" x14ac:dyDescent="0.3">
      <c r="A116" s="123" t="s">
        <v>548</v>
      </c>
      <c r="B116" s="37" t="s">
        <v>84</v>
      </c>
      <c r="C116" s="38">
        <v>4461539</v>
      </c>
      <c r="D116" s="38">
        <v>1658669</v>
      </c>
      <c r="E116" s="13">
        <f t="shared" ref="E116" si="13">SUM(F116-D116)</f>
        <v>3341331</v>
      </c>
      <c r="F116" s="39">
        <v>5000000</v>
      </c>
      <c r="G116" s="39">
        <v>6500000</v>
      </c>
    </row>
    <row r="117" spans="1:7" x14ac:dyDescent="0.3">
      <c r="A117" s="123"/>
      <c r="B117" s="37"/>
      <c r="C117" s="38"/>
      <c r="D117" s="38"/>
      <c r="E117" s="13"/>
      <c r="F117" s="39"/>
      <c r="G117" s="39"/>
    </row>
    <row r="118" spans="1:7" x14ac:dyDescent="0.3">
      <c r="A118" s="123"/>
      <c r="B118" s="37"/>
      <c r="C118" s="38"/>
      <c r="D118" s="38"/>
      <c r="E118" s="13"/>
      <c r="F118" s="39"/>
      <c r="G118" s="39"/>
    </row>
    <row r="119" spans="1:7" x14ac:dyDescent="0.3">
      <c r="A119" s="126"/>
      <c r="B119" s="42"/>
      <c r="C119" s="43"/>
      <c r="D119" s="43"/>
      <c r="E119" s="17"/>
      <c r="F119" s="44"/>
      <c r="G119" s="44"/>
    </row>
    <row r="120" spans="1:7" x14ac:dyDescent="0.3">
      <c r="A120" s="3"/>
      <c r="B120" s="3"/>
      <c r="C120" s="3"/>
      <c r="D120" s="163" t="s">
        <v>9</v>
      </c>
      <c r="E120" s="164"/>
      <c r="F120" s="165"/>
      <c r="G120" s="4"/>
    </row>
    <row r="121" spans="1:7" x14ac:dyDescent="0.3">
      <c r="A121" s="5" t="s">
        <v>2</v>
      </c>
      <c r="B121" s="5" t="s">
        <v>4</v>
      </c>
      <c r="C121" s="5" t="s">
        <v>6</v>
      </c>
      <c r="D121" s="5" t="s">
        <v>10</v>
      </c>
      <c r="E121" s="5" t="s">
        <v>12</v>
      </c>
      <c r="F121" s="6" t="s">
        <v>14</v>
      </c>
      <c r="G121" s="6" t="s">
        <v>15</v>
      </c>
    </row>
    <row r="122" spans="1:7" x14ac:dyDescent="0.3">
      <c r="A122" s="5"/>
      <c r="B122" s="5"/>
      <c r="C122" s="5" t="s">
        <v>7</v>
      </c>
      <c r="D122" s="5" t="s">
        <v>7</v>
      </c>
      <c r="E122" s="5" t="s">
        <v>13</v>
      </c>
      <c r="F122" s="6"/>
      <c r="G122" s="6" t="s">
        <v>16</v>
      </c>
    </row>
    <row r="123" spans="1:7" x14ac:dyDescent="0.3">
      <c r="A123" s="7" t="s">
        <v>3</v>
      </c>
      <c r="B123" s="7" t="s">
        <v>5</v>
      </c>
      <c r="C123" s="7" t="s">
        <v>8</v>
      </c>
      <c r="D123" s="7" t="s">
        <v>11</v>
      </c>
      <c r="E123" s="7" t="s">
        <v>17</v>
      </c>
      <c r="F123" s="8" t="s">
        <v>18</v>
      </c>
      <c r="G123" s="8" t="s">
        <v>19</v>
      </c>
    </row>
    <row r="124" spans="1:7" x14ac:dyDescent="0.3">
      <c r="A124" s="33"/>
      <c r="B124" s="33"/>
      <c r="C124" s="33"/>
      <c r="D124" s="33"/>
      <c r="E124" s="33"/>
      <c r="F124" s="34"/>
      <c r="G124" s="34"/>
    </row>
    <row r="125" spans="1:7" x14ac:dyDescent="0.3">
      <c r="A125" s="32" t="s">
        <v>185</v>
      </c>
      <c r="B125" s="37"/>
      <c r="C125" s="38"/>
      <c r="D125" s="38"/>
      <c r="E125" s="38"/>
      <c r="F125" s="39"/>
      <c r="G125" s="39"/>
    </row>
    <row r="126" spans="1:7" x14ac:dyDescent="0.3">
      <c r="A126" s="45" t="s">
        <v>54</v>
      </c>
      <c r="B126" s="37" t="s">
        <v>55</v>
      </c>
      <c r="C126" s="38">
        <v>14929.98</v>
      </c>
      <c r="D126" s="38"/>
      <c r="E126" s="13">
        <f t="shared" ref="E126:E128" si="14">SUM(F126-D126)</f>
        <v>15000</v>
      </c>
      <c r="F126" s="39">
        <v>15000</v>
      </c>
      <c r="G126" s="39">
        <v>15000</v>
      </c>
    </row>
    <row r="127" spans="1:7" x14ac:dyDescent="0.3">
      <c r="A127" s="45" t="s">
        <v>321</v>
      </c>
      <c r="B127" s="37" t="s">
        <v>81</v>
      </c>
      <c r="C127" s="38">
        <v>14999.4</v>
      </c>
      <c r="D127" s="38">
        <v>14224.1</v>
      </c>
      <c r="E127" s="13">
        <f t="shared" si="14"/>
        <v>5775.9</v>
      </c>
      <c r="F127" s="39">
        <v>20000</v>
      </c>
      <c r="G127" s="39">
        <v>20000</v>
      </c>
    </row>
    <row r="128" spans="1:7" x14ac:dyDescent="0.3">
      <c r="A128" s="75" t="s">
        <v>186</v>
      </c>
      <c r="B128" s="37" t="s">
        <v>184</v>
      </c>
      <c r="C128" s="56">
        <v>321283.06</v>
      </c>
      <c r="D128" s="56">
        <v>125922.72</v>
      </c>
      <c r="E128" s="13">
        <f t="shared" si="14"/>
        <v>416082.28</v>
      </c>
      <c r="F128" s="56">
        <v>542005</v>
      </c>
      <c r="G128" s="56">
        <v>577969</v>
      </c>
    </row>
    <row r="129" spans="1:7" x14ac:dyDescent="0.3">
      <c r="A129" s="32" t="s">
        <v>317</v>
      </c>
      <c r="B129" s="37"/>
      <c r="C129" s="38"/>
      <c r="D129" s="38"/>
      <c r="E129" s="38"/>
      <c r="F129" s="39"/>
      <c r="G129" s="39"/>
    </row>
    <row r="130" spans="1:7" x14ac:dyDescent="0.3">
      <c r="A130" s="45" t="s">
        <v>319</v>
      </c>
      <c r="B130" s="37" t="s">
        <v>51</v>
      </c>
      <c r="C130" s="38"/>
      <c r="D130" s="38"/>
      <c r="E130" s="13">
        <f>SUM(F130-D130)</f>
        <v>24000</v>
      </c>
      <c r="F130" s="39">
        <v>24000</v>
      </c>
      <c r="G130" s="39">
        <v>24000</v>
      </c>
    </row>
    <row r="131" spans="1:7" x14ac:dyDescent="0.3">
      <c r="A131" s="45" t="s">
        <v>320</v>
      </c>
      <c r="B131" s="37" t="s">
        <v>278</v>
      </c>
      <c r="C131" s="38"/>
      <c r="D131" s="38"/>
      <c r="E131" s="13">
        <f>SUM(F131-D131)</f>
        <v>24000</v>
      </c>
      <c r="F131" s="39">
        <v>24000</v>
      </c>
      <c r="G131" s="39">
        <v>24000</v>
      </c>
    </row>
    <row r="132" spans="1:7" x14ac:dyDescent="0.3">
      <c r="A132" s="45" t="s">
        <v>318</v>
      </c>
      <c r="B132" s="37" t="s">
        <v>184</v>
      </c>
      <c r="C132" s="38">
        <v>2338955.91</v>
      </c>
      <c r="D132" s="38">
        <v>1075524.99</v>
      </c>
      <c r="E132" s="13">
        <f t="shared" ref="E132" si="15">SUM(F132-D132)</f>
        <v>2587190.0099999998</v>
      </c>
      <c r="F132" s="39">
        <v>3662715</v>
      </c>
      <c r="G132" s="39">
        <v>2950451</v>
      </c>
    </row>
    <row r="133" spans="1:7" x14ac:dyDescent="0.3">
      <c r="A133" s="32" t="s">
        <v>315</v>
      </c>
      <c r="B133" s="37"/>
      <c r="C133" s="38"/>
      <c r="D133" s="38"/>
      <c r="E133" s="38"/>
      <c r="F133" s="39"/>
      <c r="G133" s="39"/>
    </row>
    <row r="134" spans="1:7" x14ac:dyDescent="0.3">
      <c r="A134" s="45" t="s">
        <v>316</v>
      </c>
      <c r="B134" s="37" t="s">
        <v>184</v>
      </c>
      <c r="C134" s="38">
        <v>2279050.44</v>
      </c>
      <c r="D134" s="38">
        <v>976715.73</v>
      </c>
      <c r="E134" s="13">
        <f t="shared" ref="E134" si="16">SUM(F134-D134)</f>
        <v>2269674.27</v>
      </c>
      <c r="F134" s="39">
        <v>3246390</v>
      </c>
      <c r="G134" s="39">
        <v>3545133</v>
      </c>
    </row>
    <row r="135" spans="1:7" x14ac:dyDescent="0.3">
      <c r="A135" s="40" t="s">
        <v>515</v>
      </c>
      <c r="B135" s="37"/>
      <c r="C135" s="38"/>
      <c r="D135" s="38"/>
      <c r="E135" s="38"/>
      <c r="F135" s="39"/>
      <c r="G135" s="39"/>
    </row>
    <row r="136" spans="1:7" x14ac:dyDescent="0.3">
      <c r="A136" s="36" t="s">
        <v>227</v>
      </c>
      <c r="B136" s="37" t="s">
        <v>103</v>
      </c>
      <c r="C136" s="38">
        <v>694525.26</v>
      </c>
      <c r="D136" s="38"/>
      <c r="E136" s="13">
        <f t="shared" ref="E136" si="17">SUM(F136-D136)</f>
        <v>2000000</v>
      </c>
      <c r="F136" s="39">
        <v>2000000</v>
      </c>
      <c r="G136" s="39">
        <v>2000000</v>
      </c>
    </row>
    <row r="137" spans="1:7" x14ac:dyDescent="0.3">
      <c r="A137" s="40" t="s">
        <v>611</v>
      </c>
      <c r="B137" s="37"/>
      <c r="C137" s="38"/>
      <c r="D137" s="38"/>
      <c r="E137" s="38"/>
      <c r="F137" s="39"/>
      <c r="G137" s="39"/>
    </row>
    <row r="138" spans="1:7" x14ac:dyDescent="0.3">
      <c r="A138" s="36" t="s">
        <v>227</v>
      </c>
      <c r="B138" s="37" t="s">
        <v>103</v>
      </c>
      <c r="C138" s="38"/>
      <c r="D138" s="38">
        <v>214351.86</v>
      </c>
      <c r="E138" s="13">
        <f t="shared" ref="E138" si="18">SUM(F138-D138)</f>
        <v>135648.14000000001</v>
      </c>
      <c r="F138" s="39">
        <v>350000</v>
      </c>
      <c r="G138" s="39"/>
    </row>
    <row r="139" spans="1:7" x14ac:dyDescent="0.3">
      <c r="A139" s="45"/>
      <c r="B139" s="37"/>
      <c r="C139" s="38"/>
      <c r="D139" s="38"/>
      <c r="E139" s="13"/>
      <c r="F139" s="39"/>
      <c r="G139" s="39"/>
    </row>
    <row r="140" spans="1:7" x14ac:dyDescent="0.3">
      <c r="A140" s="20" t="s">
        <v>63</v>
      </c>
      <c r="B140" s="20"/>
      <c r="C140" s="21">
        <f>SUM(C116:C138)+SUM(C80:C115)+SUM(C68:C76)+SUM(C41:C72)+SUM(C10:C40)</f>
        <v>31620077.130000003</v>
      </c>
      <c r="D140" s="21">
        <f>SUM(D116:D138)+SUM(D80:D115)+SUM(D68:D76)+SUM(D41:D72)+SUM(D10:D40)</f>
        <v>12393215.6</v>
      </c>
      <c r="E140" s="21">
        <f>SUM(E116:E138)+SUM(E80:E115)+SUM(E68:E76)+SUM(E41:E72)+SUM(E10:E40)</f>
        <v>32899961.399999999</v>
      </c>
      <c r="F140" s="21">
        <f>SUM(F116:F138)+SUM(F80:F115)+SUM(F68:F76)+SUM(F41:F72)+SUM(F10:F40)</f>
        <v>45293177</v>
      </c>
      <c r="G140" s="21">
        <f>SUM(G10:G138)</f>
        <v>38611502</v>
      </c>
    </row>
    <row r="141" spans="1:7" x14ac:dyDescent="0.3">
      <c r="A141" s="1" t="s">
        <v>823</v>
      </c>
    </row>
    <row r="143" spans="1:7" x14ac:dyDescent="0.3">
      <c r="A143" s="1" t="s">
        <v>64</v>
      </c>
      <c r="B143" s="1" t="s">
        <v>66</v>
      </c>
      <c r="E143" s="1" t="s">
        <v>69</v>
      </c>
    </row>
    <row r="146" spans="1:7" x14ac:dyDescent="0.3">
      <c r="A146" s="22" t="s">
        <v>245</v>
      </c>
      <c r="B146" s="53"/>
      <c r="C146" s="161" t="s">
        <v>67</v>
      </c>
      <c r="D146" s="161"/>
      <c r="F146" s="161" t="s">
        <v>70</v>
      </c>
      <c r="G146" s="161"/>
    </row>
    <row r="147" spans="1:7" x14ac:dyDescent="0.3">
      <c r="A147" s="23" t="s">
        <v>169</v>
      </c>
      <c r="B147" s="54"/>
      <c r="C147" s="166" t="s">
        <v>68</v>
      </c>
      <c r="D147" s="166"/>
      <c r="F147" s="166" t="s">
        <v>71</v>
      </c>
      <c r="G147" s="166"/>
    </row>
  </sheetData>
  <mergeCells count="11">
    <mergeCell ref="C147:D147"/>
    <mergeCell ref="F147:G147"/>
    <mergeCell ref="D32:F32"/>
    <mergeCell ref="A1:G1"/>
    <mergeCell ref="A2:G2"/>
    <mergeCell ref="D5:F5"/>
    <mergeCell ref="C146:D146"/>
    <mergeCell ref="F146:G146"/>
    <mergeCell ref="D62:F62"/>
    <mergeCell ref="D120:F120"/>
    <mergeCell ref="D91:F91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&amp;C&amp;"Arial,Regular"&amp;9 261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view="pageLayout" zoomScaleNormal="100" workbookViewId="0">
      <selection activeCell="D10" sqref="D10:D11"/>
    </sheetView>
  </sheetViews>
  <sheetFormatPr defaultColWidth="9.140625" defaultRowHeight="16.5" x14ac:dyDescent="0.3"/>
  <cols>
    <col min="1" max="1" width="14" style="1" customWidth="1"/>
    <col min="2" max="2" width="14" style="160" customWidth="1"/>
    <col min="3" max="3" width="38.140625" style="1" customWidth="1"/>
    <col min="4" max="4" width="17.140625" style="1" customWidth="1"/>
    <col min="5" max="7" width="20.7109375" style="1" customWidth="1"/>
    <col min="8" max="16384" width="9.140625" style="1"/>
  </cols>
  <sheetData>
    <row r="1" spans="1:7" x14ac:dyDescent="0.3">
      <c r="A1" s="161" t="s">
        <v>824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3" spans="1:7" x14ac:dyDescent="0.3">
      <c r="A3" s="159"/>
      <c r="B3" s="159"/>
      <c r="C3" s="159"/>
      <c r="D3" s="159"/>
      <c r="E3" s="159"/>
      <c r="F3" s="159"/>
      <c r="G3" s="159"/>
    </row>
    <row r="4" spans="1:7" x14ac:dyDescent="0.3">
      <c r="A4" s="167" t="s">
        <v>156</v>
      </c>
      <c r="B4" s="159"/>
      <c r="C4" s="159"/>
      <c r="D4" s="159"/>
      <c r="E4" s="159"/>
      <c r="F4" s="159"/>
      <c r="G4" s="159"/>
    </row>
    <row r="5" spans="1:7" x14ac:dyDescent="0.3">
      <c r="A5" s="3" t="s">
        <v>825</v>
      </c>
      <c r="B5" s="3"/>
      <c r="C5" s="3"/>
      <c r="D5" s="3"/>
      <c r="E5" s="163" t="s">
        <v>826</v>
      </c>
      <c r="F5" s="165"/>
      <c r="G5" s="4" t="s">
        <v>15</v>
      </c>
    </row>
    <row r="6" spans="1:7" x14ac:dyDescent="0.3">
      <c r="A6" s="5" t="s">
        <v>827</v>
      </c>
      <c r="B6" s="5" t="s">
        <v>828</v>
      </c>
      <c r="C6" s="5" t="s">
        <v>829</v>
      </c>
      <c r="D6" s="5" t="s">
        <v>830</v>
      </c>
      <c r="E6" s="5" t="s">
        <v>831</v>
      </c>
      <c r="F6" s="6" t="s">
        <v>832</v>
      </c>
      <c r="G6" s="6" t="s">
        <v>16</v>
      </c>
    </row>
    <row r="7" spans="1:7" x14ac:dyDescent="0.3">
      <c r="A7" s="7" t="s">
        <v>3</v>
      </c>
      <c r="B7" s="7" t="s">
        <v>5</v>
      </c>
      <c r="C7" s="7" t="s">
        <v>8</v>
      </c>
      <c r="D7" s="7" t="s">
        <v>11</v>
      </c>
      <c r="E7" s="7" t="s">
        <v>17</v>
      </c>
      <c r="F7" s="8" t="s">
        <v>18</v>
      </c>
      <c r="G7" s="8" t="s">
        <v>19</v>
      </c>
    </row>
    <row r="8" spans="1:7" x14ac:dyDescent="0.3">
      <c r="A8" s="9"/>
      <c r="B8" s="168"/>
      <c r="C8" s="9"/>
      <c r="D8" s="9"/>
      <c r="E8" s="9"/>
      <c r="F8" s="9"/>
      <c r="G8" s="9"/>
    </row>
    <row r="9" spans="1:7" s="127" customFormat="1" x14ac:dyDescent="0.25">
      <c r="A9" s="169"/>
      <c r="B9" s="170"/>
      <c r="C9" s="171" t="s">
        <v>833</v>
      </c>
      <c r="D9" s="169"/>
      <c r="E9" s="169"/>
      <c r="F9" s="169"/>
      <c r="G9" s="169"/>
    </row>
    <row r="10" spans="1:7" s="127" customFormat="1" x14ac:dyDescent="0.25">
      <c r="A10" s="170"/>
      <c r="B10" s="170"/>
      <c r="C10" s="171" t="s">
        <v>834</v>
      </c>
      <c r="D10" s="169"/>
      <c r="E10" s="169"/>
      <c r="F10" s="169"/>
      <c r="G10" s="169"/>
    </row>
    <row r="11" spans="1:7" s="127" customFormat="1" x14ac:dyDescent="0.25">
      <c r="A11" s="172"/>
      <c r="B11" s="170">
        <v>8000</v>
      </c>
      <c r="C11" s="169" t="s">
        <v>835</v>
      </c>
      <c r="D11" s="173">
        <v>1499824.9</v>
      </c>
      <c r="E11" s="173">
        <v>800000</v>
      </c>
      <c r="F11" s="173">
        <v>800000</v>
      </c>
      <c r="G11" s="173">
        <v>2500000</v>
      </c>
    </row>
    <row r="12" spans="1:7" s="127" customFormat="1" x14ac:dyDescent="0.25">
      <c r="A12" s="172"/>
      <c r="B12" s="170">
        <v>8000</v>
      </c>
      <c r="C12" s="174" t="s">
        <v>500</v>
      </c>
      <c r="D12" s="173"/>
      <c r="E12" s="173">
        <v>52733.55</v>
      </c>
      <c r="F12" s="173">
        <v>95237.86</v>
      </c>
      <c r="G12" s="173"/>
    </row>
    <row r="13" spans="1:7" s="127" customFormat="1" x14ac:dyDescent="0.25">
      <c r="A13" s="172"/>
      <c r="B13" s="170">
        <v>8000</v>
      </c>
      <c r="C13" s="174" t="s">
        <v>501</v>
      </c>
      <c r="D13" s="173"/>
      <c r="E13" s="173">
        <v>194657.28</v>
      </c>
      <c r="F13" s="173">
        <v>281283.56</v>
      </c>
      <c r="G13" s="173"/>
    </row>
    <row r="14" spans="1:7" s="127" customFormat="1" x14ac:dyDescent="0.25">
      <c r="A14" s="172"/>
      <c r="B14" s="170">
        <v>8000</v>
      </c>
      <c r="C14" s="174" t="s">
        <v>502</v>
      </c>
      <c r="D14" s="173"/>
      <c r="E14" s="173">
        <v>44950</v>
      </c>
      <c r="F14" s="173">
        <v>111462.86</v>
      </c>
      <c r="G14" s="173"/>
    </row>
    <row r="15" spans="1:7" s="127" customFormat="1" x14ac:dyDescent="0.25">
      <c r="A15" s="172"/>
      <c r="B15" s="170">
        <v>8000</v>
      </c>
      <c r="C15" s="174" t="s">
        <v>503</v>
      </c>
      <c r="D15" s="173"/>
      <c r="E15" s="173">
        <v>20</v>
      </c>
      <c r="F15" s="173">
        <v>185622.86</v>
      </c>
      <c r="G15" s="173"/>
    </row>
    <row r="16" spans="1:7" s="127" customFormat="1" x14ac:dyDescent="0.25">
      <c r="A16" s="172"/>
      <c r="B16" s="170">
        <v>8000</v>
      </c>
      <c r="C16" s="174" t="s">
        <v>505</v>
      </c>
      <c r="D16" s="173"/>
      <c r="E16" s="173"/>
      <c r="F16" s="173">
        <v>185622.86</v>
      </c>
      <c r="G16" s="173"/>
    </row>
    <row r="17" spans="1:7" s="127" customFormat="1" x14ac:dyDescent="0.25">
      <c r="A17" s="172"/>
      <c r="B17" s="170">
        <v>8000</v>
      </c>
      <c r="C17" s="174" t="s">
        <v>506</v>
      </c>
      <c r="D17" s="173"/>
      <c r="E17" s="173"/>
      <c r="F17" s="173">
        <v>29500</v>
      </c>
      <c r="G17" s="173"/>
    </row>
    <row r="18" spans="1:7" s="127" customFormat="1" x14ac:dyDescent="0.25">
      <c r="A18" s="172"/>
      <c r="B18" s="170">
        <v>8000</v>
      </c>
      <c r="C18" s="174" t="s">
        <v>836</v>
      </c>
      <c r="D18" s="173"/>
      <c r="E18" s="173">
        <v>60602.16</v>
      </c>
      <c r="F18" s="173">
        <v>74160</v>
      </c>
      <c r="G18" s="173"/>
    </row>
    <row r="19" spans="1:7" s="127" customFormat="1" x14ac:dyDescent="0.25">
      <c r="A19" s="172"/>
      <c r="B19" s="170">
        <v>8000</v>
      </c>
      <c r="C19" s="174" t="s">
        <v>507</v>
      </c>
      <c r="D19" s="173"/>
      <c r="E19" s="173"/>
      <c r="F19" s="173">
        <v>29500</v>
      </c>
      <c r="G19" s="173"/>
    </row>
    <row r="20" spans="1:7" s="127" customFormat="1" x14ac:dyDescent="0.25">
      <c r="A20" s="172"/>
      <c r="B20" s="170">
        <v>8000</v>
      </c>
      <c r="C20" s="174" t="s">
        <v>508</v>
      </c>
      <c r="D20" s="173"/>
      <c r="E20" s="173">
        <v>60602.16</v>
      </c>
      <c r="F20" s="173">
        <v>74160</v>
      </c>
      <c r="G20" s="173"/>
    </row>
    <row r="21" spans="1:7" s="127" customFormat="1" x14ac:dyDescent="0.25">
      <c r="A21" s="172"/>
      <c r="B21" s="170">
        <v>8000</v>
      </c>
      <c r="C21" s="174" t="s">
        <v>510</v>
      </c>
      <c r="D21" s="173"/>
      <c r="E21" s="173">
        <v>60602.16</v>
      </c>
      <c r="F21" s="173">
        <v>74160</v>
      </c>
      <c r="G21" s="173"/>
    </row>
    <row r="22" spans="1:7" s="127" customFormat="1" x14ac:dyDescent="0.25">
      <c r="A22" s="172"/>
      <c r="B22" s="170">
        <v>8000</v>
      </c>
      <c r="C22" s="174" t="s">
        <v>837</v>
      </c>
      <c r="D22" s="173"/>
      <c r="E22" s="173">
        <v>82011.679999999993</v>
      </c>
      <c r="F22" s="173">
        <v>92865</v>
      </c>
      <c r="G22" s="173"/>
    </row>
    <row r="23" spans="1:7" s="127" customFormat="1" x14ac:dyDescent="0.25">
      <c r="A23" s="172"/>
      <c r="B23" s="170">
        <v>8000</v>
      </c>
      <c r="C23" s="174" t="s">
        <v>838</v>
      </c>
      <c r="D23" s="173"/>
      <c r="E23" s="173">
        <v>82011.679999999993</v>
      </c>
      <c r="F23" s="173">
        <v>92865</v>
      </c>
      <c r="G23" s="173"/>
    </row>
    <row r="24" spans="1:7" s="127" customFormat="1" x14ac:dyDescent="0.25">
      <c r="A24" s="172"/>
      <c r="B24" s="170">
        <v>8000</v>
      </c>
      <c r="C24" s="174" t="s">
        <v>512</v>
      </c>
      <c r="D24" s="173"/>
      <c r="E24" s="173">
        <v>82011.679999999993</v>
      </c>
      <c r="F24" s="173">
        <v>92865</v>
      </c>
      <c r="G24" s="173"/>
    </row>
    <row r="25" spans="1:7" s="127" customFormat="1" x14ac:dyDescent="0.25">
      <c r="A25" s="172"/>
      <c r="B25" s="170">
        <v>8000</v>
      </c>
      <c r="C25" s="174" t="s">
        <v>839</v>
      </c>
      <c r="D25" s="173"/>
      <c r="E25" s="173">
        <v>123456.16</v>
      </c>
      <c r="F25" s="173">
        <v>136729</v>
      </c>
      <c r="G25" s="173"/>
    </row>
    <row r="26" spans="1:7" s="127" customFormat="1" x14ac:dyDescent="0.25">
      <c r="A26" s="172"/>
      <c r="B26" s="170">
        <v>8000</v>
      </c>
      <c r="C26" s="174" t="s">
        <v>840</v>
      </c>
      <c r="D26" s="173"/>
      <c r="E26" s="173">
        <v>130542.45</v>
      </c>
      <c r="F26" s="173">
        <v>143966</v>
      </c>
      <c r="G26" s="173"/>
    </row>
    <row r="27" spans="1:7" s="127" customFormat="1" x14ac:dyDescent="0.25">
      <c r="A27" s="172"/>
      <c r="B27" s="170">
        <v>8000</v>
      </c>
      <c r="C27" s="175" t="s">
        <v>841</v>
      </c>
      <c r="D27" s="173"/>
      <c r="E27" s="173"/>
      <c r="F27" s="173"/>
      <c r="G27" s="173">
        <v>1958696.41</v>
      </c>
    </row>
    <row r="28" spans="1:7" s="127" customFormat="1" x14ac:dyDescent="0.25">
      <c r="A28" s="172"/>
      <c r="B28" s="170">
        <v>8000</v>
      </c>
      <c r="C28" s="175" t="s">
        <v>842</v>
      </c>
      <c r="D28" s="173"/>
      <c r="E28" s="173"/>
      <c r="F28" s="173"/>
      <c r="G28" s="173">
        <v>1940177.7</v>
      </c>
    </row>
    <row r="29" spans="1:7" s="127" customFormat="1" x14ac:dyDescent="0.25">
      <c r="A29" s="172"/>
      <c r="B29" s="170">
        <v>8000</v>
      </c>
      <c r="C29" s="175" t="s">
        <v>843</v>
      </c>
      <c r="D29" s="173"/>
      <c r="E29" s="173"/>
      <c r="F29" s="173"/>
      <c r="G29" s="173">
        <v>2027638.17</v>
      </c>
    </row>
    <row r="30" spans="1:7" s="127" customFormat="1" x14ac:dyDescent="0.25">
      <c r="A30" s="172"/>
      <c r="B30" s="170">
        <v>8000</v>
      </c>
      <c r="C30" s="175" t="s">
        <v>844</v>
      </c>
      <c r="D30" s="173"/>
      <c r="E30" s="173"/>
      <c r="F30" s="173"/>
      <c r="G30" s="173">
        <v>1755328.45</v>
      </c>
    </row>
    <row r="31" spans="1:7" s="127" customFormat="1" x14ac:dyDescent="0.25">
      <c r="A31" s="172"/>
      <c r="B31" s="170">
        <v>8000</v>
      </c>
      <c r="C31" s="175" t="s">
        <v>845</v>
      </c>
      <c r="D31" s="173"/>
      <c r="E31" s="173"/>
      <c r="F31" s="173"/>
      <c r="G31" s="173">
        <v>1690700.99</v>
      </c>
    </row>
    <row r="32" spans="1:7" s="127" customFormat="1" x14ac:dyDescent="0.25">
      <c r="A32" s="176"/>
      <c r="B32" s="129">
        <v>8000</v>
      </c>
      <c r="C32" s="177" t="s">
        <v>846</v>
      </c>
      <c r="D32" s="130"/>
      <c r="E32" s="130"/>
      <c r="F32" s="130"/>
      <c r="G32" s="130">
        <v>1562631.98</v>
      </c>
    </row>
    <row r="33" spans="1:7" x14ac:dyDescent="0.3">
      <c r="A33" s="3" t="s">
        <v>825</v>
      </c>
      <c r="B33" s="3"/>
      <c r="C33" s="3"/>
      <c r="D33" s="3"/>
      <c r="E33" s="163" t="s">
        <v>826</v>
      </c>
      <c r="F33" s="165"/>
      <c r="G33" s="4" t="s">
        <v>15</v>
      </c>
    </row>
    <row r="34" spans="1:7" x14ac:dyDescent="0.3">
      <c r="A34" s="5" t="s">
        <v>827</v>
      </c>
      <c r="B34" s="5" t="s">
        <v>828</v>
      </c>
      <c r="C34" s="5" t="s">
        <v>829</v>
      </c>
      <c r="D34" s="5" t="s">
        <v>830</v>
      </c>
      <c r="E34" s="5" t="s">
        <v>831</v>
      </c>
      <c r="F34" s="6" t="s">
        <v>832</v>
      </c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s="127" customFormat="1" x14ac:dyDescent="0.25">
      <c r="A36" s="172"/>
      <c r="B36" s="170"/>
      <c r="C36" s="175"/>
      <c r="D36" s="173"/>
      <c r="E36" s="173"/>
      <c r="F36" s="173"/>
      <c r="G36" s="173"/>
    </row>
    <row r="37" spans="1:7" s="127" customFormat="1" x14ac:dyDescent="0.25">
      <c r="A37" s="172"/>
      <c r="B37" s="170">
        <v>8000</v>
      </c>
      <c r="C37" s="175" t="s">
        <v>847</v>
      </c>
      <c r="D37" s="173"/>
      <c r="E37" s="173"/>
      <c r="F37" s="173"/>
      <c r="G37" s="173">
        <v>899538.69</v>
      </c>
    </row>
    <row r="38" spans="1:7" s="127" customFormat="1" ht="115.5" x14ac:dyDescent="0.25">
      <c r="A38" s="172"/>
      <c r="B38" s="170">
        <v>8000</v>
      </c>
      <c r="C38" s="178" t="s">
        <v>848</v>
      </c>
      <c r="D38" s="173"/>
      <c r="E38" s="173"/>
      <c r="F38" s="173"/>
      <c r="G38" s="173">
        <v>2332791.65</v>
      </c>
    </row>
    <row r="39" spans="1:7" s="127" customFormat="1" x14ac:dyDescent="0.25">
      <c r="A39" s="172"/>
      <c r="B39" s="170">
        <v>8000</v>
      </c>
      <c r="C39" s="175" t="s">
        <v>849</v>
      </c>
      <c r="D39" s="173"/>
      <c r="E39" s="173"/>
      <c r="F39" s="173"/>
      <c r="G39" s="173">
        <v>1414832.98</v>
      </c>
    </row>
    <row r="40" spans="1:7" s="127" customFormat="1" x14ac:dyDescent="0.25">
      <c r="A40" s="172"/>
      <c r="B40" s="170">
        <v>8000</v>
      </c>
      <c r="C40" s="169" t="s">
        <v>850</v>
      </c>
      <c r="D40" s="173"/>
      <c r="E40" s="173"/>
      <c r="F40" s="173">
        <v>2695000</v>
      </c>
      <c r="G40" s="173"/>
    </row>
    <row r="41" spans="1:7" s="127" customFormat="1" x14ac:dyDescent="0.25">
      <c r="A41" s="172"/>
      <c r="B41" s="170">
        <v>8000</v>
      </c>
      <c r="C41" s="169" t="s">
        <v>851</v>
      </c>
      <c r="D41" s="173"/>
      <c r="E41" s="173">
        <v>2212502.87</v>
      </c>
      <c r="F41" s="173">
        <v>2250000</v>
      </c>
      <c r="G41" s="173"/>
    </row>
    <row r="42" spans="1:7" s="127" customFormat="1" x14ac:dyDescent="0.25">
      <c r="A42" s="172"/>
      <c r="B42" s="170">
        <v>8000</v>
      </c>
      <c r="C42" s="169" t="s">
        <v>852</v>
      </c>
      <c r="D42" s="173"/>
      <c r="E42" s="173">
        <v>1594560.53</v>
      </c>
      <c r="F42" s="173">
        <v>1610000</v>
      </c>
      <c r="G42" s="173"/>
    </row>
    <row r="43" spans="1:7" s="127" customFormat="1" ht="99" x14ac:dyDescent="0.25">
      <c r="A43" s="172"/>
      <c r="B43" s="96">
        <v>8000</v>
      </c>
      <c r="C43" s="179" t="s">
        <v>853</v>
      </c>
      <c r="D43" s="173"/>
      <c r="E43" s="173">
        <v>4213786.0999999996</v>
      </c>
      <c r="F43" s="173">
        <v>4220000</v>
      </c>
      <c r="G43" s="180"/>
    </row>
    <row r="44" spans="1:7" s="127" customFormat="1" x14ac:dyDescent="0.25">
      <c r="A44" s="172"/>
      <c r="B44" s="170">
        <v>8000</v>
      </c>
      <c r="C44" s="169" t="s">
        <v>854</v>
      </c>
      <c r="D44" s="173"/>
      <c r="E44" s="173">
        <v>1677375</v>
      </c>
      <c r="F44" s="173">
        <v>1680000</v>
      </c>
      <c r="G44" s="173"/>
    </row>
    <row r="45" spans="1:7" s="127" customFormat="1" x14ac:dyDescent="0.25">
      <c r="A45" s="172"/>
      <c r="B45" s="170">
        <v>8000</v>
      </c>
      <c r="C45" s="169" t="s">
        <v>855</v>
      </c>
      <c r="D45" s="173"/>
      <c r="E45" s="173">
        <v>1834534.66</v>
      </c>
      <c r="F45" s="173">
        <v>1850000</v>
      </c>
      <c r="G45" s="173"/>
    </row>
    <row r="46" spans="1:7" s="127" customFormat="1" ht="115.5" x14ac:dyDescent="0.25">
      <c r="A46" s="172"/>
      <c r="B46" s="170"/>
      <c r="C46" s="179" t="s">
        <v>856</v>
      </c>
      <c r="D46" s="173"/>
      <c r="E46" s="173"/>
      <c r="F46" s="173">
        <v>600000</v>
      </c>
      <c r="G46" s="173"/>
    </row>
    <row r="47" spans="1:7" s="127" customFormat="1" ht="181.5" x14ac:dyDescent="0.25">
      <c r="A47" s="172"/>
      <c r="B47" s="170"/>
      <c r="C47" s="179" t="s">
        <v>857</v>
      </c>
      <c r="D47" s="173"/>
      <c r="E47" s="173"/>
      <c r="F47" s="173">
        <v>2000000</v>
      </c>
      <c r="G47" s="173"/>
    </row>
    <row r="48" spans="1:7" s="127" customFormat="1" ht="132" x14ac:dyDescent="0.25">
      <c r="A48" s="172"/>
      <c r="B48" s="170"/>
      <c r="C48" s="179" t="s">
        <v>858</v>
      </c>
      <c r="D48" s="173"/>
      <c r="E48" s="173"/>
      <c r="F48" s="173">
        <v>1343368.19</v>
      </c>
      <c r="G48" s="173"/>
    </row>
    <row r="49" spans="1:7" s="127" customFormat="1" x14ac:dyDescent="0.25">
      <c r="A49" s="172"/>
      <c r="B49" s="170">
        <v>8000</v>
      </c>
      <c r="C49" s="169" t="s">
        <v>859</v>
      </c>
      <c r="D49" s="173">
        <v>1498463</v>
      </c>
      <c r="E49" s="173"/>
      <c r="F49" s="173"/>
      <c r="G49" s="173"/>
    </row>
    <row r="50" spans="1:7" s="93" customFormat="1" ht="99" x14ac:dyDescent="0.25">
      <c r="A50" s="181"/>
      <c r="B50" s="96">
        <v>8000</v>
      </c>
      <c r="C50" s="182" t="s">
        <v>860</v>
      </c>
      <c r="D50" s="91">
        <v>799951</v>
      </c>
      <c r="E50" s="91"/>
      <c r="F50" s="91"/>
      <c r="G50" s="91"/>
    </row>
    <row r="51" spans="1:7" s="127" customFormat="1" x14ac:dyDescent="0.25">
      <c r="A51" s="172"/>
      <c r="B51" s="170">
        <v>8000</v>
      </c>
      <c r="C51" s="169" t="s">
        <v>861</v>
      </c>
      <c r="D51" s="173">
        <v>399979</v>
      </c>
      <c r="E51" s="173"/>
      <c r="F51" s="173"/>
      <c r="G51" s="173"/>
    </row>
    <row r="52" spans="1:7" s="127" customFormat="1" x14ac:dyDescent="0.25">
      <c r="A52" s="172"/>
      <c r="B52" s="170">
        <v>8000</v>
      </c>
      <c r="C52" s="169" t="s">
        <v>862</v>
      </c>
      <c r="D52" s="173">
        <v>799950.4</v>
      </c>
      <c r="E52" s="173"/>
      <c r="F52" s="173"/>
      <c r="G52" s="173"/>
    </row>
    <row r="53" spans="1:7" s="127" customFormat="1" x14ac:dyDescent="0.25">
      <c r="A53" s="172"/>
      <c r="B53" s="96">
        <v>8000</v>
      </c>
      <c r="C53" s="169" t="s">
        <v>863</v>
      </c>
      <c r="D53" s="173"/>
      <c r="E53" s="173"/>
      <c r="F53" s="173"/>
      <c r="G53" s="173"/>
    </row>
    <row r="54" spans="1:7" s="127" customFormat="1" x14ac:dyDescent="0.25">
      <c r="A54" s="172"/>
      <c r="B54" s="96">
        <v>8000</v>
      </c>
      <c r="C54" s="174" t="s">
        <v>500</v>
      </c>
      <c r="D54" s="173">
        <v>513426</v>
      </c>
      <c r="E54" s="173"/>
      <c r="F54" s="173"/>
      <c r="G54" s="173"/>
    </row>
    <row r="55" spans="1:7" s="127" customFormat="1" x14ac:dyDescent="0.25">
      <c r="A55" s="172"/>
      <c r="B55" s="96">
        <v>8000</v>
      </c>
      <c r="C55" s="174" t="s">
        <v>501</v>
      </c>
      <c r="D55" s="173">
        <v>458970</v>
      </c>
      <c r="E55" s="173"/>
      <c r="F55" s="173"/>
      <c r="G55" s="173"/>
    </row>
    <row r="56" spans="1:7" s="127" customFormat="1" x14ac:dyDescent="0.25">
      <c r="A56" s="176"/>
      <c r="B56" s="137">
        <v>8000</v>
      </c>
      <c r="C56" s="183" t="s">
        <v>502</v>
      </c>
      <c r="D56" s="130">
        <v>492820</v>
      </c>
      <c r="E56" s="130"/>
      <c r="F56" s="130"/>
      <c r="G56" s="130"/>
    </row>
    <row r="57" spans="1:7" x14ac:dyDescent="0.3">
      <c r="A57" s="3" t="s">
        <v>825</v>
      </c>
      <c r="B57" s="3"/>
      <c r="C57" s="3"/>
      <c r="D57" s="3"/>
      <c r="E57" s="163" t="s">
        <v>826</v>
      </c>
      <c r="F57" s="165"/>
      <c r="G57" s="4" t="s">
        <v>15</v>
      </c>
    </row>
    <row r="58" spans="1:7" x14ac:dyDescent="0.3">
      <c r="A58" s="5" t="s">
        <v>827</v>
      </c>
      <c r="B58" s="5" t="s">
        <v>828</v>
      </c>
      <c r="C58" s="5" t="s">
        <v>829</v>
      </c>
      <c r="D58" s="5" t="s">
        <v>830</v>
      </c>
      <c r="E58" s="5" t="s">
        <v>831</v>
      </c>
      <c r="F58" s="6" t="s">
        <v>832</v>
      </c>
      <c r="G58" s="6" t="s">
        <v>16</v>
      </c>
    </row>
    <row r="59" spans="1:7" x14ac:dyDescent="0.3">
      <c r="A59" s="7" t="s">
        <v>3</v>
      </c>
      <c r="B59" s="7" t="s">
        <v>5</v>
      </c>
      <c r="C59" s="7" t="s">
        <v>8</v>
      </c>
      <c r="D59" s="7" t="s">
        <v>11</v>
      </c>
      <c r="E59" s="7" t="s">
        <v>17</v>
      </c>
      <c r="F59" s="8" t="s">
        <v>18</v>
      </c>
      <c r="G59" s="8" t="s">
        <v>19</v>
      </c>
    </row>
    <row r="60" spans="1:7" s="127" customFormat="1" x14ac:dyDescent="0.25">
      <c r="A60" s="172"/>
      <c r="B60" s="170"/>
      <c r="C60" s="175"/>
      <c r="D60" s="173"/>
      <c r="E60" s="173"/>
      <c r="F60" s="173"/>
      <c r="G60" s="173"/>
    </row>
    <row r="61" spans="1:7" s="127" customFormat="1" x14ac:dyDescent="0.25">
      <c r="A61" s="172"/>
      <c r="B61" s="96">
        <v>8000</v>
      </c>
      <c r="C61" s="174" t="s">
        <v>503</v>
      </c>
      <c r="D61" s="173">
        <v>185465</v>
      </c>
      <c r="E61" s="173"/>
      <c r="F61" s="173"/>
      <c r="G61" s="173"/>
    </row>
    <row r="62" spans="1:7" s="127" customFormat="1" x14ac:dyDescent="0.25">
      <c r="A62" s="172"/>
      <c r="B62" s="96">
        <v>8000</v>
      </c>
      <c r="C62" s="174" t="s">
        <v>505</v>
      </c>
      <c r="D62" s="173">
        <v>654230</v>
      </c>
      <c r="E62" s="173"/>
      <c r="F62" s="173"/>
      <c r="G62" s="173"/>
    </row>
    <row r="63" spans="1:7" s="127" customFormat="1" x14ac:dyDescent="0.25">
      <c r="A63" s="172"/>
      <c r="B63" s="96">
        <v>8000</v>
      </c>
      <c r="C63" s="174" t="s">
        <v>506</v>
      </c>
      <c r="D63" s="173">
        <v>251880</v>
      </c>
      <c r="E63" s="173"/>
      <c r="F63" s="173"/>
      <c r="G63" s="173"/>
    </row>
    <row r="64" spans="1:7" s="127" customFormat="1" x14ac:dyDescent="0.25">
      <c r="A64" s="172"/>
      <c r="B64" s="96">
        <v>8000</v>
      </c>
      <c r="C64" s="174" t="s">
        <v>508</v>
      </c>
      <c r="D64" s="173">
        <v>130795</v>
      </c>
      <c r="E64" s="173"/>
      <c r="F64" s="173"/>
      <c r="G64" s="173"/>
    </row>
    <row r="65" spans="1:7" s="127" customFormat="1" ht="132" x14ac:dyDescent="0.25">
      <c r="A65" s="172"/>
      <c r="B65" s="96">
        <v>8000</v>
      </c>
      <c r="C65" s="179" t="s">
        <v>864</v>
      </c>
      <c r="D65" s="91">
        <v>1698944.1</v>
      </c>
      <c r="E65" s="91"/>
      <c r="F65" s="91"/>
      <c r="G65" s="91"/>
    </row>
    <row r="66" spans="1:7" s="127" customFormat="1" ht="132" x14ac:dyDescent="0.25">
      <c r="A66" s="172"/>
      <c r="B66" s="96">
        <v>8000</v>
      </c>
      <c r="C66" s="179" t="s">
        <v>865</v>
      </c>
      <c r="D66" s="91">
        <v>493782.2</v>
      </c>
      <c r="E66" s="91"/>
      <c r="F66" s="91"/>
      <c r="G66" s="91"/>
    </row>
    <row r="67" spans="1:7" s="127" customFormat="1" ht="198" x14ac:dyDescent="0.25">
      <c r="A67" s="172"/>
      <c r="B67" s="96">
        <v>8000</v>
      </c>
      <c r="C67" s="179" t="s">
        <v>866</v>
      </c>
      <c r="D67" s="91">
        <v>496791.2</v>
      </c>
      <c r="E67" s="91"/>
      <c r="F67" s="91"/>
      <c r="G67" s="91"/>
    </row>
    <row r="68" spans="1:7" s="127" customFormat="1" ht="181.5" x14ac:dyDescent="0.25">
      <c r="A68" s="172"/>
      <c r="B68" s="96">
        <v>8000</v>
      </c>
      <c r="C68" s="179" t="s">
        <v>867</v>
      </c>
      <c r="D68" s="91">
        <v>510948.9</v>
      </c>
      <c r="E68" s="91"/>
      <c r="F68" s="91"/>
      <c r="G68" s="91"/>
    </row>
    <row r="69" spans="1:7" s="127" customFormat="1" ht="181.5" x14ac:dyDescent="0.25">
      <c r="A69" s="172"/>
      <c r="B69" s="96"/>
      <c r="C69" s="179" t="s">
        <v>868</v>
      </c>
      <c r="D69" s="91">
        <v>889760.35</v>
      </c>
      <c r="E69" s="91"/>
      <c r="F69" s="91"/>
      <c r="G69" s="91"/>
    </row>
    <row r="70" spans="1:7" s="127" customFormat="1" x14ac:dyDescent="0.25">
      <c r="A70" s="169"/>
      <c r="B70" s="170"/>
      <c r="C70" s="171" t="s">
        <v>869</v>
      </c>
      <c r="D70" s="169"/>
      <c r="E70" s="169"/>
      <c r="F70" s="169"/>
      <c r="G70" s="169"/>
    </row>
    <row r="71" spans="1:7" s="127" customFormat="1" x14ac:dyDescent="0.25">
      <c r="A71" s="172"/>
      <c r="B71" s="170">
        <v>8000</v>
      </c>
      <c r="C71" s="169" t="s">
        <v>870</v>
      </c>
      <c r="D71" s="173">
        <v>999903</v>
      </c>
      <c r="E71" s="173">
        <v>669088.5</v>
      </c>
      <c r="F71" s="173">
        <v>1000000</v>
      </c>
      <c r="G71" s="173">
        <v>1000000</v>
      </c>
    </row>
    <row r="72" spans="1:7" s="127" customFormat="1" ht="148.5" x14ac:dyDescent="0.25">
      <c r="A72" s="172"/>
      <c r="B72" s="96">
        <v>8000</v>
      </c>
      <c r="C72" s="179" t="s">
        <v>871</v>
      </c>
      <c r="D72" s="91">
        <v>998451.88</v>
      </c>
      <c r="E72" s="91"/>
      <c r="F72" s="91"/>
      <c r="G72" s="91"/>
    </row>
    <row r="73" spans="1:7" s="127" customFormat="1" ht="99" x14ac:dyDescent="0.25">
      <c r="A73" s="172"/>
      <c r="B73" s="96">
        <v>8000</v>
      </c>
      <c r="C73" s="179" t="s">
        <v>872</v>
      </c>
      <c r="D73" s="91">
        <v>991053.16</v>
      </c>
      <c r="E73" s="91"/>
      <c r="F73" s="91"/>
      <c r="G73" s="91"/>
    </row>
    <row r="74" spans="1:7" s="127" customFormat="1" ht="132" x14ac:dyDescent="0.25">
      <c r="A74" s="172"/>
      <c r="B74" s="170">
        <v>8000</v>
      </c>
      <c r="C74" s="179" t="s">
        <v>873</v>
      </c>
      <c r="D74" s="173">
        <v>1198562.57</v>
      </c>
      <c r="E74" s="173"/>
      <c r="F74" s="173"/>
      <c r="G74" s="173"/>
    </row>
    <row r="75" spans="1:7" s="127" customFormat="1" x14ac:dyDescent="0.25">
      <c r="A75" s="172"/>
      <c r="B75" s="170"/>
      <c r="C75" s="171" t="s">
        <v>429</v>
      </c>
      <c r="D75" s="173"/>
      <c r="E75" s="173"/>
      <c r="F75" s="173"/>
      <c r="G75" s="173"/>
    </row>
    <row r="76" spans="1:7" s="127" customFormat="1" x14ac:dyDescent="0.25">
      <c r="A76" s="172"/>
      <c r="B76" s="170">
        <v>8000</v>
      </c>
      <c r="C76" s="169" t="s">
        <v>874</v>
      </c>
      <c r="D76" s="173"/>
      <c r="E76" s="173">
        <v>1592313</v>
      </c>
      <c r="F76" s="173">
        <v>2022539</v>
      </c>
      <c r="G76" s="173">
        <v>5015513.9800000004</v>
      </c>
    </row>
    <row r="77" spans="1:7" s="127" customFormat="1" x14ac:dyDescent="0.25">
      <c r="A77" s="172"/>
      <c r="B77" s="170">
        <v>8000</v>
      </c>
      <c r="C77" s="169" t="s">
        <v>875</v>
      </c>
      <c r="D77" s="173">
        <v>2974195.43</v>
      </c>
      <c r="E77" s="173"/>
      <c r="F77" s="173"/>
      <c r="G77" s="173">
        <v>5000000</v>
      </c>
    </row>
    <row r="78" spans="1:7" s="127" customFormat="1" x14ac:dyDescent="0.25">
      <c r="A78" s="176"/>
      <c r="B78" s="129">
        <v>8000</v>
      </c>
      <c r="C78" s="128" t="s">
        <v>876</v>
      </c>
      <c r="D78" s="130"/>
      <c r="E78" s="130"/>
      <c r="F78" s="130">
        <v>9000000</v>
      </c>
      <c r="G78" s="130">
        <v>5000000</v>
      </c>
    </row>
    <row r="79" spans="1:7" x14ac:dyDescent="0.3">
      <c r="A79" s="3" t="s">
        <v>825</v>
      </c>
      <c r="B79" s="3"/>
      <c r="C79" s="3"/>
      <c r="D79" s="3"/>
      <c r="E79" s="163" t="s">
        <v>826</v>
      </c>
      <c r="F79" s="165"/>
      <c r="G79" s="4" t="s">
        <v>15</v>
      </c>
    </row>
    <row r="80" spans="1:7" x14ac:dyDescent="0.3">
      <c r="A80" s="5" t="s">
        <v>827</v>
      </c>
      <c r="B80" s="5" t="s">
        <v>828</v>
      </c>
      <c r="C80" s="5" t="s">
        <v>829</v>
      </c>
      <c r="D80" s="5" t="s">
        <v>830</v>
      </c>
      <c r="E80" s="5" t="s">
        <v>831</v>
      </c>
      <c r="F80" s="6" t="s">
        <v>832</v>
      </c>
      <c r="G80" s="6" t="s">
        <v>16</v>
      </c>
    </row>
    <row r="81" spans="1:7" x14ac:dyDescent="0.3">
      <c r="A81" s="7" t="s">
        <v>3</v>
      </c>
      <c r="B81" s="7" t="s">
        <v>5</v>
      </c>
      <c r="C81" s="7" t="s">
        <v>8</v>
      </c>
      <c r="D81" s="7" t="s">
        <v>11</v>
      </c>
      <c r="E81" s="7" t="s">
        <v>17</v>
      </c>
      <c r="F81" s="8" t="s">
        <v>18</v>
      </c>
      <c r="G81" s="8" t="s">
        <v>19</v>
      </c>
    </row>
    <row r="82" spans="1:7" s="127" customFormat="1" x14ac:dyDescent="0.25">
      <c r="A82" s="172"/>
      <c r="B82" s="170">
        <v>8000</v>
      </c>
      <c r="C82" s="169" t="s">
        <v>877</v>
      </c>
      <c r="D82" s="173">
        <v>1999607.3</v>
      </c>
      <c r="E82" s="173"/>
      <c r="F82" s="173"/>
      <c r="G82" s="173"/>
    </row>
    <row r="83" spans="1:7" s="127" customFormat="1" x14ac:dyDescent="0.25">
      <c r="A83" s="172"/>
      <c r="B83" s="170"/>
      <c r="C83" s="171" t="s">
        <v>606</v>
      </c>
      <c r="D83" s="173"/>
      <c r="E83" s="173"/>
      <c r="F83" s="173"/>
      <c r="G83" s="173"/>
    </row>
    <row r="84" spans="1:7" s="127" customFormat="1" ht="181.5" x14ac:dyDescent="0.25">
      <c r="A84" s="172"/>
      <c r="B84" s="170">
        <v>8000</v>
      </c>
      <c r="C84" s="179" t="s">
        <v>878</v>
      </c>
      <c r="D84" s="173"/>
      <c r="E84" s="173"/>
      <c r="F84" s="173"/>
      <c r="G84" s="173">
        <v>8000000</v>
      </c>
    </row>
    <row r="85" spans="1:7" s="127" customFormat="1" ht="214.5" x14ac:dyDescent="0.25">
      <c r="A85" s="172"/>
      <c r="B85" s="170">
        <v>8000</v>
      </c>
      <c r="C85" s="179" t="s">
        <v>879</v>
      </c>
      <c r="D85" s="173"/>
      <c r="E85" s="173"/>
      <c r="F85" s="173"/>
      <c r="G85" s="173">
        <v>4000000</v>
      </c>
    </row>
    <row r="86" spans="1:7" s="127" customFormat="1" x14ac:dyDescent="0.25">
      <c r="A86" s="172"/>
      <c r="B86" s="170"/>
      <c r="C86" s="171" t="s">
        <v>378</v>
      </c>
      <c r="D86" s="173"/>
      <c r="E86" s="173"/>
      <c r="F86" s="173"/>
      <c r="G86" s="173"/>
    </row>
    <row r="87" spans="1:7" s="127" customFormat="1" ht="198" x14ac:dyDescent="0.25">
      <c r="A87" s="172"/>
      <c r="B87" s="170">
        <v>8000</v>
      </c>
      <c r="C87" s="179" t="s">
        <v>880</v>
      </c>
      <c r="D87" s="173"/>
      <c r="E87" s="173"/>
      <c r="F87" s="173">
        <v>1000000</v>
      </c>
      <c r="G87" s="173"/>
    </row>
    <row r="88" spans="1:7" s="127" customFormat="1" x14ac:dyDescent="0.25">
      <c r="A88" s="172"/>
      <c r="B88" s="170">
        <v>8000</v>
      </c>
      <c r="C88" s="169" t="s">
        <v>881</v>
      </c>
      <c r="D88" s="173"/>
      <c r="E88" s="173"/>
      <c r="F88" s="173">
        <v>2000000</v>
      </c>
      <c r="G88" s="173"/>
    </row>
    <row r="89" spans="1:7" s="127" customFormat="1" x14ac:dyDescent="0.25">
      <c r="A89" s="172"/>
      <c r="B89" s="170">
        <v>8000</v>
      </c>
      <c r="C89" s="169" t="s">
        <v>875</v>
      </c>
      <c r="D89" s="173"/>
      <c r="E89" s="173"/>
      <c r="F89" s="173">
        <v>293101.59000000003</v>
      </c>
      <c r="G89" s="173"/>
    </row>
    <row r="90" spans="1:7" s="127" customFormat="1" ht="165" x14ac:dyDescent="0.25">
      <c r="A90" s="172"/>
      <c r="B90" s="170"/>
      <c r="C90" s="179" t="s">
        <v>882</v>
      </c>
      <c r="D90" s="173">
        <v>1699690</v>
      </c>
      <c r="E90" s="173"/>
      <c r="F90" s="173"/>
      <c r="G90" s="173"/>
    </row>
    <row r="91" spans="1:7" s="127" customFormat="1" ht="99" x14ac:dyDescent="0.25">
      <c r="A91" s="172"/>
      <c r="B91" s="170"/>
      <c r="C91" s="179" t="s">
        <v>883</v>
      </c>
      <c r="D91" s="173">
        <v>2258834.08</v>
      </c>
      <c r="E91" s="173"/>
      <c r="F91" s="173"/>
      <c r="G91" s="173"/>
    </row>
    <row r="92" spans="1:7" s="127" customFormat="1" ht="132" x14ac:dyDescent="0.25">
      <c r="A92" s="172"/>
      <c r="B92" s="170"/>
      <c r="C92" s="179" t="s">
        <v>884</v>
      </c>
      <c r="D92" s="173">
        <v>3940825</v>
      </c>
      <c r="E92" s="173"/>
      <c r="F92" s="173"/>
      <c r="G92" s="173"/>
    </row>
    <row r="93" spans="1:7" s="127" customFormat="1" ht="82.5" x14ac:dyDescent="0.25">
      <c r="A93" s="172"/>
      <c r="B93" s="170"/>
      <c r="C93" s="179" t="s">
        <v>885</v>
      </c>
      <c r="D93" s="173">
        <v>810494.5</v>
      </c>
      <c r="E93" s="173"/>
      <c r="F93" s="173"/>
      <c r="G93" s="173"/>
    </row>
    <row r="94" spans="1:7" s="127" customFormat="1" x14ac:dyDescent="0.25">
      <c r="A94" s="184"/>
      <c r="B94" s="170"/>
      <c r="C94" s="170"/>
      <c r="D94" s="169"/>
      <c r="E94" s="169"/>
      <c r="F94" s="169"/>
      <c r="G94" s="169"/>
    </row>
    <row r="95" spans="1:7" x14ac:dyDescent="0.3">
      <c r="A95" s="163" t="s">
        <v>886</v>
      </c>
      <c r="B95" s="164"/>
      <c r="C95" s="165"/>
      <c r="D95" s="185">
        <f>SUM(D70:D93)+SUM(D9:D69)</f>
        <v>29647597.969999999</v>
      </c>
      <c r="E95" s="185">
        <f>SUM(E70:E93)+SUM(E9:E69)</f>
        <v>15568361.619999999</v>
      </c>
      <c r="F95" s="185">
        <f>SUM(F70:F93)+SUM(F9:F69)</f>
        <v>36064008.780000001</v>
      </c>
      <c r="G95" s="185">
        <f>SUM(G10:G93)</f>
        <v>46097851</v>
      </c>
    </row>
    <row r="96" spans="1:7" x14ac:dyDescent="0.3">
      <c r="A96" s="186" t="s">
        <v>823</v>
      </c>
      <c r="B96" s="51"/>
      <c r="C96" s="51"/>
      <c r="D96" s="187"/>
      <c r="E96" s="187"/>
      <c r="F96" s="187"/>
      <c r="G96" s="187"/>
    </row>
    <row r="97" spans="1:7" x14ac:dyDescent="0.3">
      <c r="A97" s="51"/>
      <c r="B97" s="51"/>
      <c r="C97" s="51"/>
      <c r="D97" s="187"/>
      <c r="E97" s="187"/>
      <c r="F97" s="187"/>
      <c r="G97" s="187"/>
    </row>
    <row r="98" spans="1:7" x14ac:dyDescent="0.3">
      <c r="A98" s="1" t="s">
        <v>64</v>
      </c>
      <c r="C98" s="1" t="s">
        <v>66</v>
      </c>
      <c r="E98" s="1" t="s">
        <v>69</v>
      </c>
    </row>
    <row r="100" spans="1:7" x14ac:dyDescent="0.3">
      <c r="A100" s="161" t="s">
        <v>245</v>
      </c>
      <c r="B100" s="161"/>
      <c r="C100" s="161" t="s">
        <v>67</v>
      </c>
      <c r="D100" s="161"/>
      <c r="F100" s="161" t="s">
        <v>70</v>
      </c>
      <c r="G100" s="161"/>
    </row>
    <row r="101" spans="1:7" x14ac:dyDescent="0.3">
      <c r="A101" s="166" t="s">
        <v>169</v>
      </c>
      <c r="B101" s="166"/>
      <c r="C101" s="166" t="s">
        <v>68</v>
      </c>
      <c r="D101" s="166"/>
      <c r="F101" s="166" t="s">
        <v>71</v>
      </c>
      <c r="G101" s="166"/>
    </row>
  </sheetData>
  <mergeCells count="13">
    <mergeCell ref="A95:C95"/>
    <mergeCell ref="A100:B100"/>
    <mergeCell ref="C100:D100"/>
    <mergeCell ref="F100:G100"/>
    <mergeCell ref="A101:B101"/>
    <mergeCell ref="C101:D101"/>
    <mergeCell ref="F101:G101"/>
    <mergeCell ref="A1:G1"/>
    <mergeCell ref="A2:G2"/>
    <mergeCell ref="E5:F5"/>
    <mergeCell ref="E33:F33"/>
    <mergeCell ref="E57:F57"/>
    <mergeCell ref="E79:F79"/>
  </mergeCells>
  <pageMargins left="0.7" right="0.7" top="0.75" bottom="0.75" header="0.3" footer="0.3"/>
  <pageSetup paperSize="10000" orientation="landscape" horizontalDpi="0" verticalDpi="0" r:id="rId1"/>
  <headerFooter>
    <oddHeader>&amp;LFDPP FORM 2 - Annual Budget Report
(DBM Local Budget Memorandum No. 77 dated May 15, 2018, LBP Form No. 2)&amp;R&amp;9Programmed Appropriation and Obligation By Object of Expenditure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topLeftCell="A13" zoomScaleNormal="100" workbookViewId="0">
      <selection activeCell="A19" sqref="A19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179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9"/>
      <c r="B9" s="9"/>
      <c r="C9" s="9"/>
      <c r="D9" s="9"/>
      <c r="E9" s="9"/>
      <c r="F9" s="9"/>
      <c r="G9" s="9"/>
    </row>
    <row r="10" spans="1:7" x14ac:dyDescent="0.3">
      <c r="A10" s="10" t="s">
        <v>49</v>
      </c>
      <c r="B10" s="11"/>
      <c r="C10" s="11"/>
      <c r="D10" s="11"/>
      <c r="E10" s="11"/>
      <c r="F10" s="11"/>
      <c r="G10" s="11"/>
    </row>
    <row r="11" spans="1:7" x14ac:dyDescent="0.3">
      <c r="A11" s="11" t="s">
        <v>177</v>
      </c>
      <c r="B11" s="12" t="s">
        <v>178</v>
      </c>
      <c r="C11" s="13">
        <v>1920</v>
      </c>
      <c r="D11" s="13">
        <v>32160</v>
      </c>
      <c r="E11" s="13">
        <f>SUM(F11-D11)</f>
        <v>54840</v>
      </c>
      <c r="F11" s="13">
        <v>87000</v>
      </c>
      <c r="G11" s="13">
        <v>87000</v>
      </c>
    </row>
    <row r="12" spans="1:7" x14ac:dyDescent="0.3">
      <c r="A12" s="11"/>
      <c r="B12" s="12"/>
      <c r="C12" s="13"/>
      <c r="D12" s="13"/>
      <c r="E12" s="13"/>
      <c r="F12" s="13"/>
      <c r="G12" s="13"/>
    </row>
    <row r="13" spans="1:7" x14ac:dyDescent="0.3">
      <c r="A13" s="28" t="s">
        <v>237</v>
      </c>
      <c r="B13" s="12" t="s">
        <v>78</v>
      </c>
      <c r="C13" s="13">
        <v>119240</v>
      </c>
      <c r="D13" s="13"/>
      <c r="E13" s="13"/>
      <c r="F13" s="13"/>
      <c r="G13" s="13"/>
    </row>
    <row r="14" spans="1:7" x14ac:dyDescent="0.3">
      <c r="A14" s="47" t="s">
        <v>659</v>
      </c>
      <c r="B14" s="12"/>
      <c r="C14" s="11"/>
      <c r="D14" s="11"/>
      <c r="E14" s="11"/>
      <c r="F14" s="11"/>
      <c r="G14" s="11"/>
    </row>
    <row r="15" spans="1:7" x14ac:dyDescent="0.3">
      <c r="A15" s="28" t="s">
        <v>223</v>
      </c>
      <c r="B15" s="12" t="s">
        <v>62</v>
      </c>
      <c r="C15" s="13">
        <v>50010</v>
      </c>
      <c r="D15" s="11"/>
      <c r="E15" s="11"/>
      <c r="F15" s="11"/>
      <c r="G15" s="11"/>
    </row>
    <row r="16" spans="1:7" x14ac:dyDescent="0.3">
      <c r="A16" s="47" t="s">
        <v>660</v>
      </c>
      <c r="B16" s="12"/>
      <c r="C16" s="11"/>
      <c r="D16" s="11"/>
      <c r="E16" s="11"/>
      <c r="F16" s="11"/>
      <c r="G16" s="11"/>
    </row>
    <row r="17" spans="1:7" x14ac:dyDescent="0.3">
      <c r="A17" s="11"/>
      <c r="B17" s="12"/>
      <c r="C17" s="11"/>
      <c r="D17" s="11"/>
      <c r="E17" s="11"/>
      <c r="F17" s="11"/>
      <c r="G17" s="11"/>
    </row>
    <row r="18" spans="1:7" x14ac:dyDescent="0.3">
      <c r="A18" s="20" t="s">
        <v>63</v>
      </c>
      <c r="B18" s="20"/>
      <c r="C18" s="21">
        <f>SUM(C10:C17)</f>
        <v>171170</v>
      </c>
      <c r="D18" s="21">
        <f t="shared" ref="D18:G18" si="0">SUM(D10:D17)</f>
        <v>32160</v>
      </c>
      <c r="E18" s="21">
        <f t="shared" si="0"/>
        <v>54840</v>
      </c>
      <c r="F18" s="21">
        <f t="shared" si="0"/>
        <v>87000</v>
      </c>
      <c r="G18" s="21">
        <f t="shared" si="0"/>
        <v>87000</v>
      </c>
    </row>
    <row r="19" spans="1:7" x14ac:dyDescent="0.3">
      <c r="A19" s="1" t="s">
        <v>823</v>
      </c>
    </row>
    <row r="21" spans="1:7" x14ac:dyDescent="0.3">
      <c r="A21" s="1" t="s">
        <v>64</v>
      </c>
      <c r="B21" s="1" t="s">
        <v>66</v>
      </c>
      <c r="E21" s="1" t="s">
        <v>69</v>
      </c>
    </row>
    <row r="24" spans="1:7" x14ac:dyDescent="0.3">
      <c r="A24" s="82" t="s">
        <v>433</v>
      </c>
      <c r="B24" s="82"/>
      <c r="C24" s="161" t="s">
        <v>67</v>
      </c>
      <c r="D24" s="161"/>
      <c r="F24" s="161" t="s">
        <v>70</v>
      </c>
      <c r="G24" s="161"/>
    </row>
    <row r="25" spans="1:7" x14ac:dyDescent="0.3">
      <c r="A25" s="83" t="s">
        <v>399</v>
      </c>
      <c r="B25" s="83"/>
      <c r="C25" s="166" t="s">
        <v>68</v>
      </c>
      <c r="D25" s="166"/>
      <c r="F25" s="166" t="s">
        <v>71</v>
      </c>
      <c r="G25" s="166"/>
    </row>
  </sheetData>
  <mergeCells count="7">
    <mergeCell ref="C25:D25"/>
    <mergeCell ref="F25:G25"/>
    <mergeCell ref="A1:G1"/>
    <mergeCell ref="A2:G2"/>
    <mergeCell ref="D5:F5"/>
    <mergeCell ref="C24:D24"/>
    <mergeCell ref="F24:G24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&amp;C&amp;"Arial,Regular"&amp;9 274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Layout" zoomScaleNormal="100" workbookViewId="0">
      <selection activeCell="C28" sqref="C28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171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9"/>
      <c r="B9" s="9"/>
      <c r="C9" s="9"/>
      <c r="D9" s="9"/>
      <c r="E9" s="9"/>
      <c r="F9" s="9"/>
      <c r="G9" s="9"/>
    </row>
    <row r="10" spans="1:7" x14ac:dyDescent="0.3">
      <c r="A10" s="10" t="s">
        <v>49</v>
      </c>
      <c r="B10" s="11"/>
      <c r="C10" s="11"/>
      <c r="D10" s="11"/>
      <c r="E10" s="11"/>
      <c r="F10" s="11"/>
      <c r="G10" s="11"/>
    </row>
    <row r="11" spans="1:7" x14ac:dyDescent="0.3">
      <c r="A11" s="11" t="s">
        <v>50</v>
      </c>
      <c r="B11" s="12" t="s">
        <v>51</v>
      </c>
      <c r="C11" s="13"/>
      <c r="D11" s="13"/>
      <c r="E11" s="13">
        <f>SUM(F11-D11)</f>
        <v>5000</v>
      </c>
      <c r="F11" s="13">
        <v>5000</v>
      </c>
      <c r="G11" s="13">
        <v>5000</v>
      </c>
    </row>
    <row r="12" spans="1:7" x14ac:dyDescent="0.3">
      <c r="A12" s="11" t="s">
        <v>52</v>
      </c>
      <c r="B12" s="12" t="s">
        <v>53</v>
      </c>
      <c r="C12" s="13"/>
      <c r="D12" s="13"/>
      <c r="E12" s="13">
        <f>SUM(F12-D12)</f>
        <v>5000</v>
      </c>
      <c r="F12" s="13">
        <v>5000</v>
      </c>
      <c r="G12" s="13">
        <v>5000</v>
      </c>
    </row>
    <row r="13" spans="1:7" x14ac:dyDescent="0.3">
      <c r="A13" s="11" t="s">
        <v>434</v>
      </c>
      <c r="B13" s="12" t="s">
        <v>116</v>
      </c>
      <c r="C13" s="13">
        <v>72000</v>
      </c>
      <c r="D13" s="13">
        <v>36000</v>
      </c>
      <c r="E13" s="13">
        <f t="shared" ref="E13" si="0">SUM(F13-D13)</f>
        <v>36000</v>
      </c>
      <c r="F13" s="13">
        <v>72000</v>
      </c>
      <c r="G13" s="13">
        <v>72000</v>
      </c>
    </row>
    <row r="14" spans="1:7" x14ac:dyDescent="0.3">
      <c r="A14" s="11"/>
      <c r="B14" s="12"/>
      <c r="C14" s="11"/>
      <c r="D14" s="11"/>
      <c r="E14" s="11"/>
      <c r="F14" s="11"/>
      <c r="G14" s="11"/>
    </row>
    <row r="15" spans="1:7" x14ac:dyDescent="0.3">
      <c r="A15" s="20" t="s">
        <v>63</v>
      </c>
      <c r="B15" s="20"/>
      <c r="C15" s="21">
        <f>SUM(C10:C14)</f>
        <v>72000</v>
      </c>
      <c r="D15" s="21">
        <f t="shared" ref="D15:G15" si="1">SUM(D10:D14)</f>
        <v>36000</v>
      </c>
      <c r="E15" s="21">
        <f t="shared" si="1"/>
        <v>46000</v>
      </c>
      <c r="F15" s="21">
        <f t="shared" si="1"/>
        <v>82000</v>
      </c>
      <c r="G15" s="21">
        <f t="shared" si="1"/>
        <v>82000</v>
      </c>
    </row>
    <row r="16" spans="1:7" x14ac:dyDescent="0.3">
      <c r="A16" s="1" t="s">
        <v>823</v>
      </c>
    </row>
    <row r="18" spans="1:7" x14ac:dyDescent="0.3">
      <c r="A18" s="1" t="s">
        <v>64</v>
      </c>
      <c r="B18" s="1" t="s">
        <v>66</v>
      </c>
      <c r="E18" s="1" t="s">
        <v>69</v>
      </c>
    </row>
    <row r="21" spans="1:7" x14ac:dyDescent="0.3">
      <c r="A21" s="95" t="s">
        <v>70</v>
      </c>
      <c r="B21" s="95"/>
      <c r="C21" s="161" t="s">
        <v>67</v>
      </c>
      <c r="D21" s="161"/>
      <c r="F21" s="161" t="s">
        <v>70</v>
      </c>
      <c r="G21" s="161"/>
    </row>
    <row r="22" spans="1:7" x14ac:dyDescent="0.3">
      <c r="A22" s="81" t="s">
        <v>71</v>
      </c>
      <c r="B22" s="81"/>
      <c r="C22" s="166" t="s">
        <v>68</v>
      </c>
      <c r="D22" s="166"/>
      <c r="F22" s="166" t="s">
        <v>71</v>
      </c>
      <c r="G22" s="166"/>
    </row>
  </sheetData>
  <mergeCells count="7">
    <mergeCell ref="C22:D22"/>
    <mergeCell ref="F22:G22"/>
    <mergeCell ref="A1:G1"/>
    <mergeCell ref="A2:G2"/>
    <mergeCell ref="D5:F5"/>
    <mergeCell ref="C21:D21"/>
    <mergeCell ref="F21:G21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&amp;C&amp;"Arial,Regular"&amp;9 276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topLeftCell="A16" zoomScaleNormal="100" workbookViewId="0">
      <selection activeCell="A19" sqref="A19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379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9"/>
      <c r="B9" s="9"/>
      <c r="C9" s="9"/>
      <c r="D9" s="9"/>
      <c r="E9" s="9"/>
      <c r="F9" s="9"/>
      <c r="G9" s="9"/>
    </row>
    <row r="10" spans="1:7" x14ac:dyDescent="0.3">
      <c r="A10" s="10" t="s">
        <v>49</v>
      </c>
      <c r="B10" s="11"/>
      <c r="C10" s="11"/>
      <c r="D10" s="11"/>
      <c r="E10" s="11"/>
      <c r="F10" s="11"/>
      <c r="G10" s="11"/>
    </row>
    <row r="11" spans="1:7" x14ac:dyDescent="0.3">
      <c r="A11" s="11" t="s">
        <v>52</v>
      </c>
      <c r="B11" s="12" t="s">
        <v>53</v>
      </c>
      <c r="C11" s="13"/>
      <c r="D11" s="13"/>
      <c r="E11" s="13">
        <f>SUM(F11-D11)</f>
        <v>8750</v>
      </c>
      <c r="F11" s="13">
        <v>8750</v>
      </c>
      <c r="G11" s="13">
        <v>8750</v>
      </c>
    </row>
    <row r="12" spans="1:7" x14ac:dyDescent="0.3">
      <c r="A12" s="11" t="s">
        <v>54</v>
      </c>
      <c r="B12" s="12" t="s">
        <v>55</v>
      </c>
      <c r="C12" s="13">
        <v>4681</v>
      </c>
      <c r="D12" s="13"/>
      <c r="E12" s="13">
        <f t="shared" ref="E12:E16" si="0">SUM(F12-D12)</f>
        <v>5000</v>
      </c>
      <c r="F12" s="13">
        <v>5000</v>
      </c>
      <c r="G12" s="13">
        <v>5000</v>
      </c>
    </row>
    <row r="13" spans="1:7" x14ac:dyDescent="0.3">
      <c r="A13" s="11" t="s">
        <v>80</v>
      </c>
      <c r="B13" s="12" t="s">
        <v>81</v>
      </c>
      <c r="C13" s="13"/>
      <c r="D13" s="13"/>
      <c r="E13" s="13">
        <f t="shared" si="0"/>
        <v>10000</v>
      </c>
      <c r="F13" s="13">
        <v>10000</v>
      </c>
      <c r="G13" s="13">
        <v>10000</v>
      </c>
    </row>
    <row r="14" spans="1:7" x14ac:dyDescent="0.3">
      <c r="A14" s="11" t="s">
        <v>434</v>
      </c>
      <c r="B14" s="12" t="s">
        <v>116</v>
      </c>
      <c r="C14" s="13">
        <v>120000</v>
      </c>
      <c r="D14" s="13">
        <v>60000</v>
      </c>
      <c r="E14" s="13">
        <f>SUM(F14-D14)</f>
        <v>60000</v>
      </c>
      <c r="F14" s="13">
        <v>120000</v>
      </c>
      <c r="G14" s="13">
        <v>120000</v>
      </c>
    </row>
    <row r="15" spans="1:7" x14ac:dyDescent="0.3">
      <c r="A15" s="11" t="s">
        <v>83</v>
      </c>
      <c r="B15" s="12" t="s">
        <v>84</v>
      </c>
      <c r="C15" s="13"/>
      <c r="D15" s="13"/>
      <c r="E15" s="13">
        <f t="shared" si="0"/>
        <v>3000</v>
      </c>
      <c r="F15" s="13">
        <v>3000</v>
      </c>
      <c r="G15" s="13">
        <v>3000</v>
      </c>
    </row>
    <row r="16" spans="1:7" x14ac:dyDescent="0.3">
      <c r="A16" s="11" t="s">
        <v>85</v>
      </c>
      <c r="B16" s="12" t="s">
        <v>86</v>
      </c>
      <c r="C16" s="13"/>
      <c r="D16" s="13"/>
      <c r="E16" s="13">
        <f t="shared" si="0"/>
        <v>10000</v>
      </c>
      <c r="F16" s="13">
        <v>10000</v>
      </c>
      <c r="G16" s="13">
        <v>10000</v>
      </c>
    </row>
    <row r="17" spans="1:7" x14ac:dyDescent="0.3">
      <c r="A17" s="11"/>
      <c r="B17" s="12"/>
      <c r="C17" s="11"/>
      <c r="D17" s="11"/>
      <c r="E17" s="11"/>
      <c r="F17" s="11"/>
      <c r="G17" s="11"/>
    </row>
    <row r="18" spans="1:7" x14ac:dyDescent="0.3">
      <c r="A18" s="20" t="s">
        <v>63</v>
      </c>
      <c r="B18" s="20"/>
      <c r="C18" s="21">
        <f>SUM(C10:C17)</f>
        <v>124681</v>
      </c>
      <c r="D18" s="21">
        <f>SUM(D10:D17)</f>
        <v>60000</v>
      </c>
      <c r="E18" s="21">
        <f>SUM(E10:E17)</f>
        <v>96750</v>
      </c>
      <c r="F18" s="21">
        <f>SUM(F10:F17)</f>
        <v>156750</v>
      </c>
      <c r="G18" s="21">
        <f>SUM(G10:G17)</f>
        <v>156750</v>
      </c>
    </row>
    <row r="19" spans="1:7" x14ac:dyDescent="0.3">
      <c r="A19" s="1" t="s">
        <v>823</v>
      </c>
    </row>
    <row r="21" spans="1:7" x14ac:dyDescent="0.3">
      <c r="A21" s="1" t="s">
        <v>64</v>
      </c>
      <c r="B21" s="1" t="s">
        <v>66</v>
      </c>
      <c r="E21" s="1" t="s">
        <v>69</v>
      </c>
    </row>
    <row r="24" spans="1:7" x14ac:dyDescent="0.3">
      <c r="A24" s="22" t="s">
        <v>400</v>
      </c>
      <c r="B24" s="22"/>
      <c r="C24" s="161" t="s">
        <v>67</v>
      </c>
      <c r="D24" s="161"/>
      <c r="F24" s="161" t="s">
        <v>70</v>
      </c>
      <c r="G24" s="161"/>
    </row>
    <row r="25" spans="1:7" x14ac:dyDescent="0.3">
      <c r="A25" s="23" t="s">
        <v>401</v>
      </c>
      <c r="B25" s="23"/>
      <c r="C25" s="166" t="s">
        <v>68</v>
      </c>
      <c r="D25" s="166"/>
      <c r="F25" s="166" t="s">
        <v>71</v>
      </c>
      <c r="G25" s="166"/>
    </row>
  </sheetData>
  <mergeCells count="7">
    <mergeCell ref="C25:D25"/>
    <mergeCell ref="F25:G25"/>
    <mergeCell ref="A1:G1"/>
    <mergeCell ref="A2:G2"/>
    <mergeCell ref="D5:F5"/>
    <mergeCell ref="C24:D24"/>
    <mergeCell ref="F24:G24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&amp;C&amp;"Arial,Regular"&amp;9 278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Layout" topLeftCell="A49" zoomScaleNormal="100" workbookViewId="0">
      <selection activeCell="A57" sqref="A57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79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9"/>
      <c r="B9" s="9"/>
      <c r="C9" s="9"/>
      <c r="D9" s="9"/>
      <c r="E9" s="9"/>
      <c r="F9" s="9"/>
      <c r="G9" s="9"/>
    </row>
    <row r="10" spans="1:7" x14ac:dyDescent="0.3">
      <c r="A10" s="10" t="s">
        <v>20</v>
      </c>
      <c r="B10" s="11"/>
      <c r="C10" s="11"/>
      <c r="D10" s="11"/>
      <c r="E10" s="11"/>
      <c r="F10" s="11"/>
      <c r="G10" s="11"/>
    </row>
    <row r="11" spans="1:7" x14ac:dyDescent="0.3">
      <c r="A11" s="11" t="s">
        <v>21</v>
      </c>
      <c r="B11" s="11"/>
      <c r="C11" s="11"/>
      <c r="D11" s="11"/>
      <c r="E11" s="11"/>
      <c r="F11" s="11"/>
      <c r="G11" s="11"/>
    </row>
    <row r="12" spans="1:7" x14ac:dyDescent="0.3">
      <c r="A12" s="11" t="s">
        <v>32</v>
      </c>
      <c r="B12" s="12" t="s">
        <v>23</v>
      </c>
      <c r="C12" s="13">
        <v>1900823.5</v>
      </c>
      <c r="D12" s="13">
        <v>1210776</v>
      </c>
      <c r="E12" s="13">
        <f>SUM(F12-D12)</f>
        <v>1253124</v>
      </c>
      <c r="F12" s="13">
        <v>2463900</v>
      </c>
      <c r="G12" s="13">
        <v>2483508</v>
      </c>
    </row>
    <row r="13" spans="1:7" x14ac:dyDescent="0.3">
      <c r="A13" s="11" t="s">
        <v>24</v>
      </c>
      <c r="B13" s="12"/>
      <c r="C13" s="13"/>
      <c r="D13" s="13"/>
      <c r="E13" s="13"/>
      <c r="F13" s="13"/>
      <c r="G13" s="13"/>
    </row>
    <row r="14" spans="1:7" x14ac:dyDescent="0.3">
      <c r="A14" s="11" t="s">
        <v>33</v>
      </c>
      <c r="B14" s="12" t="s">
        <v>25</v>
      </c>
      <c r="C14" s="13">
        <v>120000</v>
      </c>
      <c r="D14" s="13">
        <v>95000</v>
      </c>
      <c r="E14" s="13">
        <f t="shared" ref="E14:E23" si="0">SUM(F14-D14)</f>
        <v>73000</v>
      </c>
      <c r="F14" s="13">
        <v>168000</v>
      </c>
      <c r="G14" s="13">
        <v>168000</v>
      </c>
    </row>
    <row r="15" spans="1:7" x14ac:dyDescent="0.3">
      <c r="A15" s="11" t="s">
        <v>34</v>
      </c>
      <c r="B15" s="12" t="s">
        <v>26</v>
      </c>
      <c r="C15" s="13">
        <v>81000</v>
      </c>
      <c r="D15" s="13">
        <v>40500</v>
      </c>
      <c r="E15" s="13">
        <f t="shared" si="0"/>
        <v>40500</v>
      </c>
      <c r="F15" s="13">
        <v>81000</v>
      </c>
      <c r="G15" s="13">
        <v>81000</v>
      </c>
    </row>
    <row r="16" spans="1:7" x14ac:dyDescent="0.3">
      <c r="A16" s="11" t="s">
        <v>35</v>
      </c>
      <c r="B16" s="12" t="s">
        <v>27</v>
      </c>
      <c r="C16" s="13">
        <v>81000</v>
      </c>
      <c r="D16" s="13">
        <v>40500</v>
      </c>
      <c r="E16" s="13">
        <f t="shared" si="0"/>
        <v>40500</v>
      </c>
      <c r="F16" s="13">
        <v>81000</v>
      </c>
      <c r="G16" s="13">
        <v>81000</v>
      </c>
    </row>
    <row r="17" spans="1:7" x14ac:dyDescent="0.3">
      <c r="A17" s="11" t="s">
        <v>36</v>
      </c>
      <c r="B17" s="12" t="s">
        <v>28</v>
      </c>
      <c r="C17" s="13">
        <v>30000</v>
      </c>
      <c r="D17" s="13">
        <v>36000</v>
      </c>
      <c r="E17" s="13">
        <f t="shared" si="0"/>
        <v>6000</v>
      </c>
      <c r="F17" s="13">
        <v>42000</v>
      </c>
      <c r="G17" s="13">
        <v>42000</v>
      </c>
    </row>
    <row r="18" spans="1:7" x14ac:dyDescent="0.3">
      <c r="A18" s="11" t="s">
        <v>217</v>
      </c>
      <c r="B18" s="12" t="s">
        <v>216</v>
      </c>
      <c r="C18" s="13">
        <v>25000</v>
      </c>
      <c r="D18" s="13"/>
      <c r="E18" s="13">
        <f t="shared" si="0"/>
        <v>35000</v>
      </c>
      <c r="F18" s="13">
        <v>35000</v>
      </c>
      <c r="G18" s="13">
        <v>35000</v>
      </c>
    </row>
    <row r="19" spans="1:7" x14ac:dyDescent="0.3">
      <c r="A19" s="11" t="s">
        <v>144</v>
      </c>
      <c r="B19" s="12" t="s">
        <v>145</v>
      </c>
      <c r="C19" s="13">
        <v>11800</v>
      </c>
      <c r="D19" s="13"/>
      <c r="E19" s="13"/>
      <c r="F19" s="13"/>
      <c r="G19" s="13"/>
    </row>
    <row r="20" spans="1:7" x14ac:dyDescent="0.3">
      <c r="A20" s="47" t="s">
        <v>453</v>
      </c>
      <c r="B20" s="12" t="s">
        <v>381</v>
      </c>
      <c r="C20" s="13"/>
      <c r="D20" s="13"/>
      <c r="E20" s="13">
        <f t="shared" si="0"/>
        <v>5000</v>
      </c>
      <c r="F20" s="13">
        <v>5000</v>
      </c>
      <c r="G20" s="13"/>
    </row>
    <row r="21" spans="1:7" x14ac:dyDescent="0.3">
      <c r="A21" s="11" t="s">
        <v>38</v>
      </c>
      <c r="B21" s="12" t="s">
        <v>30</v>
      </c>
      <c r="C21" s="13">
        <v>158953</v>
      </c>
      <c r="D21" s="13"/>
      <c r="E21" s="13">
        <f>SUM(F21-D21)</f>
        <v>205325</v>
      </c>
      <c r="F21" s="13">
        <v>205325</v>
      </c>
      <c r="G21" s="13">
        <v>206959</v>
      </c>
    </row>
    <row r="22" spans="1:7" x14ac:dyDescent="0.3">
      <c r="A22" s="11" t="s">
        <v>37</v>
      </c>
      <c r="B22" s="12" t="s">
        <v>29</v>
      </c>
      <c r="C22" s="13">
        <v>25000</v>
      </c>
      <c r="D22" s="13"/>
      <c r="E22" s="13">
        <f t="shared" si="0"/>
        <v>35000</v>
      </c>
      <c r="F22" s="13">
        <v>35000</v>
      </c>
      <c r="G22" s="13">
        <v>35000</v>
      </c>
    </row>
    <row r="23" spans="1:7" x14ac:dyDescent="0.3">
      <c r="A23" s="11" t="s">
        <v>39</v>
      </c>
      <c r="B23" s="12" t="s">
        <v>143</v>
      </c>
      <c r="C23" s="13">
        <v>158953</v>
      </c>
      <c r="D23" s="13">
        <v>192076</v>
      </c>
      <c r="E23" s="13">
        <f t="shared" si="0"/>
        <v>13249</v>
      </c>
      <c r="F23" s="13">
        <v>205325</v>
      </c>
      <c r="G23" s="13">
        <v>206959</v>
      </c>
    </row>
    <row r="24" spans="1:7" x14ac:dyDescent="0.3">
      <c r="A24" s="11" t="s">
        <v>31</v>
      </c>
      <c r="B24" s="12"/>
      <c r="C24" s="13"/>
      <c r="D24" s="13"/>
      <c r="E24" s="13"/>
      <c r="F24" s="13"/>
      <c r="G24" s="13"/>
    </row>
    <row r="25" spans="1:7" x14ac:dyDescent="0.3">
      <c r="A25" s="11" t="s">
        <v>40</v>
      </c>
      <c r="B25" s="12" t="s">
        <v>41</v>
      </c>
      <c r="C25" s="13">
        <v>228098.82</v>
      </c>
      <c r="D25" s="13">
        <v>145293.12</v>
      </c>
      <c r="E25" s="13">
        <f t="shared" ref="E25:E28" si="1">SUM(F25-D25)</f>
        <v>150375.88</v>
      </c>
      <c r="F25" s="13">
        <v>295669</v>
      </c>
      <c r="G25" s="13">
        <v>298021</v>
      </c>
    </row>
    <row r="26" spans="1:7" x14ac:dyDescent="0.3">
      <c r="A26" s="11" t="s">
        <v>252</v>
      </c>
      <c r="B26" s="12" t="s">
        <v>42</v>
      </c>
      <c r="C26" s="13">
        <v>6000</v>
      </c>
      <c r="D26" s="13">
        <v>4100</v>
      </c>
      <c r="E26" s="13">
        <f t="shared" si="1"/>
        <v>4300</v>
      </c>
      <c r="F26" s="13">
        <v>8400</v>
      </c>
      <c r="G26" s="13">
        <v>8400</v>
      </c>
    </row>
    <row r="27" spans="1:7" x14ac:dyDescent="0.3">
      <c r="A27" s="11" t="s">
        <v>253</v>
      </c>
      <c r="B27" s="12" t="s">
        <v>43</v>
      </c>
      <c r="C27" s="13">
        <v>24608.560000000001</v>
      </c>
      <c r="D27" s="13">
        <v>16065.54</v>
      </c>
      <c r="E27" s="13">
        <f t="shared" si="1"/>
        <v>28296.46</v>
      </c>
      <c r="F27" s="13">
        <v>44362</v>
      </c>
      <c r="G27" s="13">
        <v>48497</v>
      </c>
    </row>
    <row r="28" spans="1:7" x14ac:dyDescent="0.3">
      <c r="A28" s="11" t="s">
        <v>44</v>
      </c>
      <c r="B28" s="12" t="s">
        <v>45</v>
      </c>
      <c r="C28" s="13">
        <v>6000</v>
      </c>
      <c r="D28" s="13">
        <v>4100</v>
      </c>
      <c r="E28" s="13">
        <f t="shared" si="1"/>
        <v>4300</v>
      </c>
      <c r="F28" s="13">
        <v>8400</v>
      </c>
      <c r="G28" s="13">
        <v>8400</v>
      </c>
    </row>
    <row r="29" spans="1:7" x14ac:dyDescent="0.3">
      <c r="A29" s="11" t="s">
        <v>46</v>
      </c>
      <c r="B29" s="12"/>
      <c r="C29" s="13"/>
      <c r="D29" s="13"/>
      <c r="E29" s="13"/>
      <c r="F29" s="13"/>
      <c r="G29" s="13"/>
    </row>
    <row r="30" spans="1:7" x14ac:dyDescent="0.3">
      <c r="A30" s="47" t="s">
        <v>454</v>
      </c>
      <c r="B30" s="12" t="s">
        <v>48</v>
      </c>
      <c r="C30" s="13">
        <v>39368.129999999997</v>
      </c>
      <c r="D30" s="13"/>
      <c r="E30" s="13"/>
      <c r="F30" s="13"/>
      <c r="G30" s="13"/>
    </row>
    <row r="31" spans="1:7" x14ac:dyDescent="0.3">
      <c r="A31" s="59"/>
      <c r="B31" s="16"/>
      <c r="C31" s="17"/>
      <c r="D31" s="17"/>
      <c r="E31" s="17"/>
      <c r="F31" s="17"/>
      <c r="G31" s="17"/>
    </row>
    <row r="32" spans="1:7" x14ac:dyDescent="0.3">
      <c r="A32" s="3"/>
      <c r="B32" s="3"/>
      <c r="C32" s="3"/>
      <c r="D32" s="163" t="s">
        <v>9</v>
      </c>
      <c r="E32" s="164"/>
      <c r="F32" s="165"/>
      <c r="G32" s="4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10" t="s">
        <v>49</v>
      </c>
      <c r="B36" s="12"/>
      <c r="C36" s="13"/>
      <c r="D36" s="13"/>
      <c r="E36" s="13"/>
      <c r="F36" s="13"/>
      <c r="G36" s="13"/>
    </row>
    <row r="37" spans="1:7" x14ac:dyDescent="0.3">
      <c r="A37" s="11" t="s">
        <v>50</v>
      </c>
      <c r="B37" s="12" t="s">
        <v>51</v>
      </c>
      <c r="C37" s="13">
        <v>25509</v>
      </c>
      <c r="D37" s="13">
        <v>940</v>
      </c>
      <c r="E37" s="13">
        <f t="shared" ref="E37:E41" si="2">SUM(F37-D37)</f>
        <v>21560</v>
      </c>
      <c r="F37" s="13">
        <v>22500</v>
      </c>
      <c r="G37" s="13">
        <v>22500</v>
      </c>
    </row>
    <row r="38" spans="1:7" x14ac:dyDescent="0.3">
      <c r="A38" s="11" t="s">
        <v>52</v>
      </c>
      <c r="B38" s="12" t="s">
        <v>53</v>
      </c>
      <c r="C38" s="13">
        <v>13500</v>
      </c>
      <c r="D38" s="13">
        <v>6000</v>
      </c>
      <c r="E38" s="13">
        <f t="shared" si="2"/>
        <v>17750</v>
      </c>
      <c r="F38" s="19">
        <v>23750</v>
      </c>
      <c r="G38" s="19">
        <v>23750</v>
      </c>
    </row>
    <row r="39" spans="1:7" x14ac:dyDescent="0.3">
      <c r="A39" s="11" t="s">
        <v>54</v>
      </c>
      <c r="B39" s="25" t="s">
        <v>55</v>
      </c>
      <c r="C39" s="19">
        <v>37872.5</v>
      </c>
      <c r="D39" s="13"/>
      <c r="E39" s="13">
        <f t="shared" si="2"/>
        <v>50000</v>
      </c>
      <c r="F39" s="13">
        <v>50000</v>
      </c>
      <c r="G39" s="13">
        <v>50000</v>
      </c>
    </row>
    <row r="40" spans="1:7" x14ac:dyDescent="0.3">
      <c r="A40" s="11" t="s">
        <v>80</v>
      </c>
      <c r="B40" s="25" t="s">
        <v>81</v>
      </c>
      <c r="C40" s="19">
        <v>4950</v>
      </c>
      <c r="D40" s="13">
        <v>2727.2</v>
      </c>
      <c r="E40" s="13">
        <f t="shared" si="2"/>
        <v>7272.8</v>
      </c>
      <c r="F40" s="13">
        <v>10000</v>
      </c>
      <c r="G40" s="13">
        <v>10000</v>
      </c>
    </row>
    <row r="41" spans="1:7" x14ac:dyDescent="0.3">
      <c r="A41" s="11" t="s">
        <v>90</v>
      </c>
      <c r="B41" s="12" t="s">
        <v>91</v>
      </c>
      <c r="C41" s="13"/>
      <c r="D41" s="13">
        <v>3700</v>
      </c>
      <c r="E41" s="13">
        <f t="shared" si="2"/>
        <v>1300</v>
      </c>
      <c r="F41" s="19">
        <v>5000</v>
      </c>
      <c r="G41" s="19">
        <v>5000</v>
      </c>
    </row>
    <row r="42" spans="1:7" x14ac:dyDescent="0.3">
      <c r="A42" s="11" t="s">
        <v>56</v>
      </c>
      <c r="B42" s="25" t="s">
        <v>57</v>
      </c>
      <c r="C42" s="19">
        <v>11750</v>
      </c>
      <c r="D42" s="13">
        <v>5440</v>
      </c>
      <c r="E42" s="13">
        <f t="shared" ref="E42:E43" si="3">SUM(F42-D42)</f>
        <v>6560</v>
      </c>
      <c r="F42" s="13">
        <v>12000</v>
      </c>
      <c r="G42" s="13">
        <v>12000</v>
      </c>
    </row>
    <row r="43" spans="1:7" x14ac:dyDescent="0.3">
      <c r="A43" s="11" t="s">
        <v>83</v>
      </c>
      <c r="B43" s="12" t="s">
        <v>84</v>
      </c>
      <c r="C43" s="13"/>
      <c r="D43" s="13"/>
      <c r="E43" s="13">
        <f t="shared" si="3"/>
        <v>30000</v>
      </c>
      <c r="F43" s="13">
        <v>30000</v>
      </c>
      <c r="G43" s="13">
        <v>30000</v>
      </c>
    </row>
    <row r="44" spans="1:7" x14ac:dyDescent="0.3">
      <c r="A44" s="11" t="s">
        <v>85</v>
      </c>
      <c r="B44" s="12" t="s">
        <v>86</v>
      </c>
      <c r="C44" s="13"/>
      <c r="D44" s="13"/>
      <c r="E44" s="13">
        <f>SUM(F44-D44)</f>
        <v>14400</v>
      </c>
      <c r="F44" s="13">
        <v>14400</v>
      </c>
      <c r="G44" s="13">
        <v>14400</v>
      </c>
    </row>
    <row r="45" spans="1:7" x14ac:dyDescent="0.3">
      <c r="A45" s="11" t="s">
        <v>82</v>
      </c>
      <c r="B45" s="25" t="s">
        <v>94</v>
      </c>
      <c r="C45" s="13">
        <v>16500</v>
      </c>
      <c r="D45" s="13"/>
      <c r="E45" s="13">
        <f>SUM(F45-D45)</f>
        <v>32500</v>
      </c>
      <c r="F45" s="13">
        <v>32500</v>
      </c>
      <c r="G45" s="13">
        <v>32500</v>
      </c>
    </row>
    <row r="46" spans="1:7" x14ac:dyDescent="0.3">
      <c r="A46" s="11"/>
      <c r="B46" s="25"/>
      <c r="C46" s="13"/>
      <c r="D46" s="13"/>
      <c r="E46" s="13"/>
      <c r="F46" s="13"/>
      <c r="G46" s="13"/>
    </row>
    <row r="47" spans="1:7" x14ac:dyDescent="0.3">
      <c r="A47" s="10" t="s">
        <v>60</v>
      </c>
      <c r="B47" s="11"/>
      <c r="C47" s="13"/>
      <c r="D47" s="13"/>
      <c r="E47" s="13"/>
      <c r="F47" s="13"/>
      <c r="G47" s="13"/>
    </row>
    <row r="48" spans="1:7" x14ac:dyDescent="0.3">
      <c r="A48" s="28" t="s">
        <v>223</v>
      </c>
      <c r="B48" s="12" t="s">
        <v>62</v>
      </c>
      <c r="C48" s="13"/>
      <c r="D48" s="13"/>
      <c r="E48" s="13"/>
      <c r="F48" s="13"/>
      <c r="G48" s="13"/>
    </row>
    <row r="49" spans="1:7" x14ac:dyDescent="0.3">
      <c r="A49" s="47" t="s">
        <v>619</v>
      </c>
      <c r="B49" s="12"/>
      <c r="C49" s="13">
        <v>39900</v>
      </c>
      <c r="D49" s="13"/>
      <c r="E49" s="13"/>
      <c r="F49" s="13"/>
      <c r="G49" s="13"/>
    </row>
    <row r="50" spans="1:7" x14ac:dyDescent="0.3">
      <c r="A50" s="11"/>
      <c r="B50" s="12"/>
      <c r="C50" s="13"/>
      <c r="D50" s="13"/>
      <c r="E50" s="13"/>
      <c r="F50" s="13"/>
      <c r="G50" s="13"/>
    </row>
    <row r="51" spans="1:7" x14ac:dyDescent="0.3">
      <c r="A51" s="10" t="s">
        <v>109</v>
      </c>
      <c r="B51" s="12"/>
      <c r="C51" s="11"/>
      <c r="D51" s="11"/>
      <c r="E51" s="11"/>
      <c r="F51" s="11"/>
      <c r="G51" s="11"/>
    </row>
    <row r="52" spans="1:7" x14ac:dyDescent="0.3">
      <c r="A52" s="10" t="s">
        <v>161</v>
      </c>
      <c r="B52" s="12"/>
      <c r="C52" s="11"/>
      <c r="D52" s="11"/>
      <c r="E52" s="11"/>
      <c r="F52" s="11"/>
      <c r="G52" s="11"/>
    </row>
    <row r="53" spans="1:7" x14ac:dyDescent="0.3">
      <c r="A53" s="10" t="s">
        <v>205</v>
      </c>
      <c r="B53" s="12"/>
      <c r="C53" s="13"/>
      <c r="D53" s="11"/>
      <c r="E53" s="11"/>
      <c r="F53" s="11"/>
      <c r="G53" s="11"/>
    </row>
    <row r="54" spans="1:7" x14ac:dyDescent="0.3">
      <c r="A54" s="11" t="s">
        <v>201</v>
      </c>
      <c r="B54" s="12" t="s">
        <v>184</v>
      </c>
      <c r="C54" s="13">
        <v>278153.52</v>
      </c>
      <c r="D54" s="13">
        <v>106195.93</v>
      </c>
      <c r="E54" s="13">
        <f>SUM(F54-D54)</f>
        <v>199802.07</v>
      </c>
      <c r="F54" s="13">
        <v>305998</v>
      </c>
      <c r="G54" s="13">
        <v>345598</v>
      </c>
    </row>
    <row r="55" spans="1:7" x14ac:dyDescent="0.3">
      <c r="A55" s="11"/>
      <c r="B55" s="12"/>
      <c r="C55" s="13"/>
      <c r="D55" s="13"/>
      <c r="E55" s="13"/>
      <c r="F55" s="13"/>
      <c r="G55" s="13"/>
    </row>
    <row r="56" spans="1:7" x14ac:dyDescent="0.3">
      <c r="A56" s="20" t="s">
        <v>63</v>
      </c>
      <c r="B56" s="20"/>
      <c r="C56" s="21">
        <f>SUM(C11:C55)</f>
        <v>3324740.03</v>
      </c>
      <c r="D56" s="21">
        <f t="shared" ref="D56:G56" si="4">SUM(D11:D55)</f>
        <v>1909413.79</v>
      </c>
      <c r="E56" s="21">
        <f t="shared" si="4"/>
        <v>2275115.21</v>
      </c>
      <c r="F56" s="21">
        <f t="shared" si="4"/>
        <v>4184529</v>
      </c>
      <c r="G56" s="21">
        <f t="shared" si="4"/>
        <v>4248492</v>
      </c>
    </row>
    <row r="57" spans="1:7" x14ac:dyDescent="0.3">
      <c r="A57" s="1" t="s">
        <v>823</v>
      </c>
    </row>
    <row r="59" spans="1:7" x14ac:dyDescent="0.3">
      <c r="A59" s="1" t="s">
        <v>64</v>
      </c>
      <c r="B59" s="1" t="s">
        <v>66</v>
      </c>
      <c r="E59" s="1" t="s">
        <v>69</v>
      </c>
    </row>
    <row r="61" spans="1:7" x14ac:dyDescent="0.3">
      <c r="A61" s="80" t="s">
        <v>411</v>
      </c>
      <c r="B61" s="80"/>
      <c r="C61" s="161" t="s">
        <v>67</v>
      </c>
      <c r="D61" s="161"/>
      <c r="F61" s="161" t="s">
        <v>70</v>
      </c>
      <c r="G61" s="161"/>
    </row>
    <row r="62" spans="1:7" x14ac:dyDescent="0.3">
      <c r="A62" s="81" t="s">
        <v>412</v>
      </c>
      <c r="B62" s="81"/>
      <c r="C62" s="166" t="s">
        <v>68</v>
      </c>
      <c r="D62" s="166"/>
      <c r="F62" s="166" t="s">
        <v>71</v>
      </c>
      <c r="G62" s="166"/>
    </row>
  </sheetData>
  <mergeCells count="8">
    <mergeCell ref="C61:D61"/>
    <mergeCell ref="F61:G61"/>
    <mergeCell ref="C62:D62"/>
    <mergeCell ref="F62:G62"/>
    <mergeCell ref="A1:G1"/>
    <mergeCell ref="A2:G2"/>
    <mergeCell ref="D5:F5"/>
    <mergeCell ref="D32:F32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61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topLeftCell="A10" zoomScaleNormal="100" workbookViewId="0">
      <selection activeCell="A19" sqref="A19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175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9"/>
      <c r="B9" s="9"/>
      <c r="C9" s="9"/>
      <c r="D9" s="9"/>
      <c r="E9" s="9"/>
      <c r="F9" s="9"/>
      <c r="G9" s="9"/>
    </row>
    <row r="10" spans="1:7" x14ac:dyDescent="0.3">
      <c r="A10" s="10" t="s">
        <v>49</v>
      </c>
      <c r="B10" s="11"/>
      <c r="C10" s="11"/>
      <c r="D10" s="11"/>
      <c r="E10" s="11"/>
      <c r="F10" s="11"/>
      <c r="G10" s="11"/>
    </row>
    <row r="11" spans="1:7" x14ac:dyDescent="0.3">
      <c r="A11" s="11" t="s">
        <v>52</v>
      </c>
      <c r="B11" s="12" t="s">
        <v>53</v>
      </c>
      <c r="C11" s="13"/>
      <c r="D11" s="13"/>
      <c r="E11" s="13">
        <f>SUM(F11-D11)</f>
        <v>8750</v>
      </c>
      <c r="F11" s="13">
        <v>8750</v>
      </c>
      <c r="G11" s="13">
        <v>8750</v>
      </c>
    </row>
    <row r="12" spans="1:7" x14ac:dyDescent="0.3">
      <c r="A12" s="11" t="s">
        <v>54</v>
      </c>
      <c r="B12" s="12" t="s">
        <v>55</v>
      </c>
      <c r="C12" s="13"/>
      <c r="D12" s="13"/>
      <c r="E12" s="13">
        <f t="shared" ref="E12:E16" si="0">SUM(F12-D12)</f>
        <v>5000</v>
      </c>
      <c r="F12" s="13">
        <v>5000</v>
      </c>
      <c r="G12" s="13">
        <v>5000</v>
      </c>
    </row>
    <row r="13" spans="1:7" x14ac:dyDescent="0.3">
      <c r="A13" s="11" t="s">
        <v>80</v>
      </c>
      <c r="B13" s="12" t="s">
        <v>81</v>
      </c>
      <c r="C13" s="13">
        <v>4821.0600000000004</v>
      </c>
      <c r="D13" s="13"/>
      <c r="E13" s="13">
        <f t="shared" si="0"/>
        <v>10000</v>
      </c>
      <c r="F13" s="13">
        <v>10000</v>
      </c>
      <c r="G13" s="13">
        <v>10000</v>
      </c>
    </row>
    <row r="14" spans="1:7" x14ac:dyDescent="0.3">
      <c r="A14" s="11" t="s">
        <v>434</v>
      </c>
      <c r="B14" s="12" t="s">
        <v>116</v>
      </c>
      <c r="C14" s="13">
        <v>120000</v>
      </c>
      <c r="D14" s="13">
        <v>60000</v>
      </c>
      <c r="E14" s="13">
        <f>SUM(F14-D14)</f>
        <v>60000</v>
      </c>
      <c r="F14" s="13">
        <v>120000</v>
      </c>
      <c r="G14" s="13">
        <v>120000</v>
      </c>
    </row>
    <row r="15" spans="1:7" x14ac:dyDescent="0.3">
      <c r="A15" s="11" t="s">
        <v>83</v>
      </c>
      <c r="B15" s="12" t="s">
        <v>84</v>
      </c>
      <c r="C15" s="13"/>
      <c r="D15" s="13"/>
      <c r="E15" s="13">
        <f t="shared" si="0"/>
        <v>3000</v>
      </c>
      <c r="F15" s="13">
        <v>3000</v>
      </c>
      <c r="G15" s="13">
        <v>3000</v>
      </c>
    </row>
    <row r="16" spans="1:7" x14ac:dyDescent="0.3">
      <c r="A16" s="11" t="s">
        <v>85</v>
      </c>
      <c r="B16" s="12" t="s">
        <v>86</v>
      </c>
      <c r="C16" s="13"/>
      <c r="D16" s="13"/>
      <c r="E16" s="13">
        <f t="shared" si="0"/>
        <v>10000</v>
      </c>
      <c r="F16" s="13">
        <v>10000</v>
      </c>
      <c r="G16" s="13">
        <v>10000</v>
      </c>
    </row>
    <row r="17" spans="1:7" x14ac:dyDescent="0.3">
      <c r="A17" s="11"/>
      <c r="B17" s="12"/>
      <c r="C17" s="11"/>
      <c r="D17" s="11"/>
      <c r="E17" s="11"/>
      <c r="F17" s="11"/>
      <c r="G17" s="11"/>
    </row>
    <row r="18" spans="1:7" x14ac:dyDescent="0.3">
      <c r="A18" s="20" t="s">
        <v>63</v>
      </c>
      <c r="B18" s="20"/>
      <c r="C18" s="21">
        <f>SUM(C10:C17)</f>
        <v>124821.06</v>
      </c>
      <c r="D18" s="21">
        <f>SUM(D10:D17)</f>
        <v>60000</v>
      </c>
      <c r="E18" s="21">
        <f>SUM(E10:E17)</f>
        <v>96750</v>
      </c>
      <c r="F18" s="21">
        <f>SUM(F10:F17)</f>
        <v>156750</v>
      </c>
      <c r="G18" s="21">
        <f>SUM(G10:G17)</f>
        <v>156750</v>
      </c>
    </row>
    <row r="19" spans="1:7" x14ac:dyDescent="0.3">
      <c r="A19" s="1" t="s">
        <v>823</v>
      </c>
    </row>
    <row r="21" spans="1:7" x14ac:dyDescent="0.3">
      <c r="A21" s="1" t="s">
        <v>64</v>
      </c>
      <c r="B21" s="1" t="s">
        <v>66</v>
      </c>
      <c r="E21" s="1" t="s">
        <v>69</v>
      </c>
    </row>
    <row r="24" spans="1:7" x14ac:dyDescent="0.3">
      <c r="A24" s="22" t="s">
        <v>559</v>
      </c>
      <c r="B24" s="53"/>
      <c r="C24" s="161" t="s">
        <v>67</v>
      </c>
      <c r="D24" s="161"/>
      <c r="F24" s="161" t="s">
        <v>70</v>
      </c>
      <c r="G24" s="161"/>
    </row>
    <row r="25" spans="1:7" x14ac:dyDescent="0.3">
      <c r="A25" s="23" t="s">
        <v>248</v>
      </c>
      <c r="B25" s="54"/>
      <c r="C25" s="166" t="s">
        <v>68</v>
      </c>
      <c r="D25" s="166"/>
      <c r="F25" s="166" t="s">
        <v>71</v>
      </c>
      <c r="G25" s="166"/>
    </row>
  </sheetData>
  <mergeCells count="7">
    <mergeCell ref="C25:D25"/>
    <mergeCell ref="F25:G25"/>
    <mergeCell ref="A1:G1"/>
    <mergeCell ref="A2:G2"/>
    <mergeCell ref="D5:F5"/>
    <mergeCell ref="C24:D24"/>
    <mergeCell ref="F24:G24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&amp;C&amp;"Arial,Regular"&amp;9 281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view="pageLayout" topLeftCell="A136" zoomScaleNormal="100" workbookViewId="0">
      <selection activeCell="A139" sqref="A139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3" spans="1:7" ht="7.5" customHeight="1" x14ac:dyDescent="0.3"/>
    <row r="4" spans="1:7" x14ac:dyDescent="0.3">
      <c r="A4" s="2" t="s">
        <v>172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33"/>
      <c r="B9" s="33"/>
      <c r="C9" s="33"/>
      <c r="D9" s="33"/>
      <c r="E9" s="33"/>
      <c r="F9" s="34"/>
      <c r="G9" s="34"/>
    </row>
    <row r="10" spans="1:7" x14ac:dyDescent="0.3">
      <c r="A10" s="10" t="s">
        <v>109</v>
      </c>
      <c r="B10" s="12"/>
      <c r="C10" s="13"/>
      <c r="D10" s="13"/>
      <c r="E10" s="13"/>
      <c r="F10" s="13"/>
      <c r="G10" s="13"/>
    </row>
    <row r="11" spans="1:7" x14ac:dyDescent="0.3">
      <c r="A11" s="10" t="s">
        <v>192</v>
      </c>
      <c r="B11" s="12"/>
      <c r="C11" s="13"/>
      <c r="D11" s="13"/>
      <c r="E11" s="13"/>
      <c r="F11" s="13"/>
      <c r="G11" s="13"/>
    </row>
    <row r="12" spans="1:7" x14ac:dyDescent="0.3">
      <c r="A12" s="10" t="s">
        <v>246</v>
      </c>
      <c r="B12" s="12"/>
      <c r="C12" s="13"/>
      <c r="D12" s="13"/>
      <c r="E12" s="13"/>
      <c r="F12" s="13"/>
      <c r="G12" s="13"/>
    </row>
    <row r="13" spans="1:7" x14ac:dyDescent="0.3">
      <c r="A13" s="28" t="s">
        <v>467</v>
      </c>
      <c r="B13" s="12"/>
      <c r="C13" s="13"/>
      <c r="D13" s="13"/>
      <c r="E13" s="13"/>
      <c r="F13" s="13"/>
      <c r="G13" s="13"/>
    </row>
    <row r="14" spans="1:7" x14ac:dyDescent="0.3">
      <c r="A14" s="47" t="s">
        <v>222</v>
      </c>
      <c r="B14" s="12" t="s">
        <v>184</v>
      </c>
      <c r="C14" s="13">
        <v>1803500</v>
      </c>
      <c r="D14" s="13">
        <v>452000</v>
      </c>
      <c r="E14" s="13">
        <f>SUM(F14-D14)</f>
        <v>1382000</v>
      </c>
      <c r="F14" s="13">
        <v>1834000</v>
      </c>
      <c r="G14" s="13">
        <v>1868000</v>
      </c>
    </row>
    <row r="15" spans="1:7" x14ac:dyDescent="0.3">
      <c r="A15" s="28" t="s">
        <v>468</v>
      </c>
      <c r="B15" s="12"/>
      <c r="C15" s="13"/>
      <c r="D15" s="13"/>
      <c r="E15" s="13"/>
      <c r="F15" s="13"/>
      <c r="G15" s="13"/>
    </row>
    <row r="16" spans="1:7" x14ac:dyDescent="0.3">
      <c r="A16" s="47" t="s">
        <v>222</v>
      </c>
      <c r="B16" s="12" t="s">
        <v>184</v>
      </c>
      <c r="C16" s="13">
        <v>700000</v>
      </c>
      <c r="D16" s="13">
        <v>300000</v>
      </c>
      <c r="E16" s="13">
        <f>SUM(F16-D16)</f>
        <v>420000</v>
      </c>
      <c r="F16" s="13">
        <v>720000</v>
      </c>
      <c r="G16" s="13">
        <v>720000</v>
      </c>
    </row>
    <row r="17" spans="1:7" s="93" customFormat="1" ht="33" x14ac:dyDescent="0.25">
      <c r="A17" s="97" t="s">
        <v>435</v>
      </c>
      <c r="B17" s="96"/>
      <c r="C17" s="91"/>
      <c r="D17" s="91"/>
      <c r="E17" s="91"/>
      <c r="F17" s="91"/>
      <c r="G17" s="91"/>
    </row>
    <row r="18" spans="1:7" x14ac:dyDescent="0.3">
      <c r="A18" s="47" t="s">
        <v>436</v>
      </c>
      <c r="B18" s="12" t="s">
        <v>55</v>
      </c>
      <c r="C18" s="13">
        <v>6961.03</v>
      </c>
      <c r="D18" s="13"/>
      <c r="E18" s="13">
        <f>SUM(F18-D18)</f>
        <v>9400</v>
      </c>
      <c r="F18" s="13">
        <v>9400</v>
      </c>
      <c r="G18" s="13">
        <v>9324</v>
      </c>
    </row>
    <row r="19" spans="1:7" x14ac:dyDescent="0.3">
      <c r="A19" s="47" t="s">
        <v>437</v>
      </c>
      <c r="B19" s="12" t="s">
        <v>174</v>
      </c>
      <c r="C19" s="13">
        <v>19200</v>
      </c>
      <c r="D19" s="13">
        <v>33600</v>
      </c>
      <c r="E19" s="13"/>
      <c r="F19" s="13">
        <v>33600</v>
      </c>
      <c r="G19" s="13">
        <v>33600</v>
      </c>
    </row>
    <row r="20" spans="1:7" x14ac:dyDescent="0.3">
      <c r="A20" s="47" t="s">
        <v>222</v>
      </c>
      <c r="B20" s="12" t="s">
        <v>184</v>
      </c>
      <c r="C20" s="13">
        <v>171000</v>
      </c>
      <c r="D20" s="13">
        <v>97500</v>
      </c>
      <c r="E20" s="13">
        <f>SUM(F20-D20)</f>
        <v>100500</v>
      </c>
      <c r="F20" s="13">
        <v>198000</v>
      </c>
      <c r="G20" s="13">
        <v>198000</v>
      </c>
    </row>
    <row r="21" spans="1:7" x14ac:dyDescent="0.3">
      <c r="A21" s="28" t="s">
        <v>438</v>
      </c>
      <c r="B21" s="12"/>
      <c r="C21" s="13"/>
      <c r="D21" s="13"/>
      <c r="E21" s="13"/>
      <c r="F21" s="13"/>
      <c r="G21" s="13"/>
    </row>
    <row r="22" spans="1:7" x14ac:dyDescent="0.3">
      <c r="A22" s="47" t="s">
        <v>227</v>
      </c>
      <c r="B22" s="12" t="s">
        <v>103</v>
      </c>
      <c r="C22" s="13">
        <v>34912</v>
      </c>
      <c r="D22" s="13"/>
      <c r="E22" s="13">
        <f>SUM(F22-D22)</f>
        <v>50000</v>
      </c>
      <c r="F22" s="13">
        <v>50000</v>
      </c>
      <c r="G22" s="13">
        <v>50000</v>
      </c>
    </row>
    <row r="23" spans="1:7" x14ac:dyDescent="0.3">
      <c r="A23" s="28" t="s">
        <v>516</v>
      </c>
      <c r="B23" s="12"/>
      <c r="C23" s="13"/>
      <c r="D23" s="13"/>
      <c r="E23" s="13"/>
      <c r="F23" s="13"/>
      <c r="G23" s="13"/>
    </row>
    <row r="24" spans="1:7" x14ac:dyDescent="0.3">
      <c r="A24" s="47" t="s">
        <v>227</v>
      </c>
      <c r="B24" s="12" t="s">
        <v>103</v>
      </c>
      <c r="C24" s="13"/>
      <c r="D24" s="13"/>
      <c r="E24" s="13">
        <f>SUM(F24-D24)</f>
        <v>20000</v>
      </c>
      <c r="F24" s="13">
        <v>20000</v>
      </c>
      <c r="G24" s="13"/>
    </row>
    <row r="25" spans="1:7" x14ac:dyDescent="0.3">
      <c r="A25" s="28" t="s">
        <v>469</v>
      </c>
      <c r="B25" s="12"/>
      <c r="C25" s="13"/>
      <c r="D25" s="13"/>
      <c r="E25" s="13"/>
      <c r="F25" s="13"/>
      <c r="G25" s="13"/>
    </row>
    <row r="26" spans="1:7" x14ac:dyDescent="0.3">
      <c r="A26" s="47" t="s">
        <v>227</v>
      </c>
      <c r="B26" s="12" t="s">
        <v>103</v>
      </c>
      <c r="C26" s="13">
        <v>36000</v>
      </c>
      <c r="D26" s="13">
        <v>18000</v>
      </c>
      <c r="E26" s="13">
        <f>SUM(F26-D26)</f>
        <v>18000</v>
      </c>
      <c r="F26" s="13">
        <v>36000</v>
      </c>
      <c r="G26" s="13">
        <v>36000</v>
      </c>
    </row>
    <row r="27" spans="1:7" x14ac:dyDescent="0.3">
      <c r="A27" s="28" t="s">
        <v>439</v>
      </c>
      <c r="B27" s="12"/>
      <c r="C27" s="13"/>
      <c r="D27" s="13"/>
      <c r="E27" s="13"/>
      <c r="F27" s="19"/>
      <c r="G27" s="19"/>
    </row>
    <row r="28" spans="1:7" x14ac:dyDescent="0.3">
      <c r="A28" s="47" t="s">
        <v>229</v>
      </c>
      <c r="B28" s="12" t="s">
        <v>53</v>
      </c>
      <c r="C28" s="13"/>
      <c r="D28" s="13"/>
      <c r="E28" s="13"/>
      <c r="F28" s="19"/>
      <c r="G28" s="19">
        <v>40000</v>
      </c>
    </row>
    <row r="29" spans="1:7" x14ac:dyDescent="0.3">
      <c r="A29" s="47" t="s">
        <v>648</v>
      </c>
      <c r="B29" s="12" t="s">
        <v>96</v>
      </c>
      <c r="C29" s="13"/>
      <c r="D29" s="13"/>
      <c r="E29" s="13"/>
      <c r="F29" s="19"/>
      <c r="G29" s="19">
        <v>10000</v>
      </c>
    </row>
    <row r="30" spans="1:7" x14ac:dyDescent="0.3">
      <c r="A30" s="47" t="s">
        <v>227</v>
      </c>
      <c r="B30" s="12" t="s">
        <v>103</v>
      </c>
      <c r="C30" s="13">
        <v>49800</v>
      </c>
      <c r="D30" s="13"/>
      <c r="E30" s="13">
        <f>SUM(F30-D30)</f>
        <v>50000</v>
      </c>
      <c r="F30" s="13">
        <v>50000</v>
      </c>
      <c r="G30" s="13">
        <v>200000</v>
      </c>
    </row>
    <row r="31" spans="1:7" x14ac:dyDescent="0.3">
      <c r="A31" s="149"/>
      <c r="B31" s="68"/>
      <c r="C31" s="69"/>
      <c r="D31" s="69"/>
      <c r="E31" s="69"/>
      <c r="F31" s="69"/>
      <c r="G31" s="69"/>
    </row>
    <row r="32" spans="1:7" x14ac:dyDescent="0.3">
      <c r="A32" s="3"/>
      <c r="B32" s="3"/>
      <c r="C32" s="3"/>
      <c r="D32" s="163" t="s">
        <v>9</v>
      </c>
      <c r="E32" s="164"/>
      <c r="F32" s="165"/>
      <c r="G32" s="4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33"/>
      <c r="B36" s="33"/>
      <c r="C36" s="33"/>
      <c r="D36" s="33"/>
      <c r="E36" s="33"/>
      <c r="F36" s="34"/>
      <c r="G36" s="34"/>
    </row>
    <row r="37" spans="1:7" x14ac:dyDescent="0.3">
      <c r="A37" s="28" t="s">
        <v>550</v>
      </c>
      <c r="B37" s="12"/>
      <c r="C37" s="13"/>
      <c r="D37" s="13"/>
      <c r="E37" s="13"/>
      <c r="F37" s="13"/>
      <c r="G37" s="13"/>
    </row>
    <row r="38" spans="1:7" x14ac:dyDescent="0.3">
      <c r="A38" s="47" t="s">
        <v>440</v>
      </c>
      <c r="B38" s="12" t="s">
        <v>51</v>
      </c>
      <c r="C38" s="13">
        <v>11448</v>
      </c>
      <c r="D38" s="13"/>
      <c r="E38" s="13">
        <f t="shared" ref="E38:E43" si="0">SUM(F38-D38)</f>
        <v>30000</v>
      </c>
      <c r="F38" s="13">
        <v>30000</v>
      </c>
      <c r="G38" s="13">
        <v>40000</v>
      </c>
    </row>
    <row r="39" spans="1:7" x14ac:dyDescent="0.3">
      <c r="A39" s="47" t="s">
        <v>229</v>
      </c>
      <c r="B39" s="12" t="s">
        <v>53</v>
      </c>
      <c r="C39" s="13"/>
      <c r="D39" s="13"/>
      <c r="E39" s="13">
        <f t="shared" si="0"/>
        <v>35000</v>
      </c>
      <c r="F39" s="13">
        <v>35000</v>
      </c>
      <c r="G39" s="13">
        <v>25000</v>
      </c>
    </row>
    <row r="40" spans="1:7" x14ac:dyDescent="0.3">
      <c r="A40" s="47" t="s">
        <v>436</v>
      </c>
      <c r="B40" s="12" t="s">
        <v>55</v>
      </c>
      <c r="C40" s="13">
        <v>11126.61</v>
      </c>
      <c r="D40" s="13"/>
      <c r="E40" s="13">
        <f t="shared" si="0"/>
        <v>15000</v>
      </c>
      <c r="F40" s="13">
        <v>15000</v>
      </c>
      <c r="G40" s="13">
        <v>14961</v>
      </c>
    </row>
    <row r="41" spans="1:7" x14ac:dyDescent="0.3">
      <c r="A41" s="47" t="s">
        <v>244</v>
      </c>
      <c r="B41" s="12" t="s">
        <v>57</v>
      </c>
      <c r="C41" s="13">
        <v>2790</v>
      </c>
      <c r="D41" s="13">
        <v>2920</v>
      </c>
      <c r="E41" s="13">
        <f t="shared" si="0"/>
        <v>9080</v>
      </c>
      <c r="F41" s="13">
        <v>12000</v>
      </c>
      <c r="G41" s="13">
        <v>11680</v>
      </c>
    </row>
    <row r="42" spans="1:7" x14ac:dyDescent="0.3">
      <c r="A42" s="47" t="s">
        <v>222</v>
      </c>
      <c r="B42" s="12" t="s">
        <v>184</v>
      </c>
      <c r="C42" s="13">
        <v>77000</v>
      </c>
      <c r="D42" s="13">
        <v>35000</v>
      </c>
      <c r="E42" s="13">
        <f t="shared" si="0"/>
        <v>49000</v>
      </c>
      <c r="F42" s="13">
        <v>84000</v>
      </c>
      <c r="G42" s="13">
        <v>84000</v>
      </c>
    </row>
    <row r="43" spans="1:7" x14ac:dyDescent="0.3">
      <c r="A43" s="47" t="s">
        <v>422</v>
      </c>
      <c r="B43" s="12" t="s">
        <v>84</v>
      </c>
      <c r="C43" s="13">
        <v>2500</v>
      </c>
      <c r="D43" s="13">
        <v>1250</v>
      </c>
      <c r="E43" s="13">
        <f t="shared" si="0"/>
        <v>3750</v>
      </c>
      <c r="F43" s="13">
        <v>5000</v>
      </c>
      <c r="G43" s="13">
        <v>5000</v>
      </c>
    </row>
    <row r="44" spans="1:7" x14ac:dyDescent="0.3">
      <c r="A44" s="28" t="s">
        <v>441</v>
      </c>
      <c r="B44" s="12"/>
      <c r="C44" s="13"/>
      <c r="D44" s="13"/>
      <c r="E44" s="13"/>
      <c r="F44" s="13"/>
      <c r="G44" s="13"/>
    </row>
    <row r="45" spans="1:7" x14ac:dyDescent="0.3">
      <c r="A45" s="47" t="s">
        <v>227</v>
      </c>
      <c r="B45" s="12" t="s">
        <v>103</v>
      </c>
      <c r="C45" s="13">
        <v>500000</v>
      </c>
      <c r="D45" s="13">
        <v>250000</v>
      </c>
      <c r="E45" s="13">
        <f>SUM(F45-D45)</f>
        <v>250000</v>
      </c>
      <c r="F45" s="13">
        <v>500000</v>
      </c>
      <c r="G45" s="13">
        <v>500000</v>
      </c>
    </row>
    <row r="46" spans="1:7" x14ac:dyDescent="0.3">
      <c r="A46" s="28" t="s">
        <v>517</v>
      </c>
      <c r="B46" s="12"/>
      <c r="C46" s="13"/>
      <c r="D46" s="13"/>
      <c r="E46" s="13"/>
      <c r="F46" s="13"/>
      <c r="G46" s="13"/>
    </row>
    <row r="47" spans="1:7" x14ac:dyDescent="0.3">
      <c r="A47" s="47" t="s">
        <v>227</v>
      </c>
      <c r="B47" s="12" t="s">
        <v>103</v>
      </c>
      <c r="C47" s="13"/>
      <c r="D47" s="13"/>
      <c r="E47" s="13">
        <f>SUM(F47-D47)</f>
        <v>8000</v>
      </c>
      <c r="F47" s="13">
        <v>8000</v>
      </c>
      <c r="G47" s="13">
        <v>8000</v>
      </c>
    </row>
    <row r="48" spans="1:7" x14ac:dyDescent="0.3">
      <c r="A48" s="28" t="s">
        <v>442</v>
      </c>
      <c r="B48" s="12"/>
      <c r="C48" s="13"/>
      <c r="D48" s="13"/>
      <c r="E48" s="13"/>
      <c r="F48" s="13"/>
      <c r="G48" s="13"/>
    </row>
    <row r="49" spans="1:7" x14ac:dyDescent="0.3">
      <c r="A49" s="28" t="s">
        <v>551</v>
      </c>
      <c r="B49" s="12"/>
      <c r="C49" s="13"/>
      <c r="D49" s="13"/>
      <c r="E49" s="13"/>
      <c r="F49" s="13"/>
      <c r="G49" s="13"/>
    </row>
    <row r="50" spans="1:7" x14ac:dyDescent="0.3">
      <c r="A50" s="47" t="s">
        <v>227</v>
      </c>
      <c r="B50" s="12" t="s">
        <v>103</v>
      </c>
      <c r="C50" s="13"/>
      <c r="D50" s="13"/>
      <c r="E50" s="13">
        <f>SUM(F50-D50)</f>
        <v>100000</v>
      </c>
      <c r="F50" s="13">
        <v>100000</v>
      </c>
      <c r="G50" s="13">
        <v>100000</v>
      </c>
    </row>
    <row r="51" spans="1:7" x14ac:dyDescent="0.3">
      <c r="A51" s="28" t="s">
        <v>552</v>
      </c>
      <c r="B51" s="12"/>
      <c r="C51" s="13"/>
      <c r="D51" s="13"/>
      <c r="E51" s="13"/>
      <c r="F51" s="13"/>
      <c r="G51" s="13"/>
    </row>
    <row r="52" spans="1:7" x14ac:dyDescent="0.3">
      <c r="A52" s="47" t="s">
        <v>440</v>
      </c>
      <c r="B52" s="12" t="s">
        <v>51</v>
      </c>
      <c r="C52" s="13"/>
      <c r="D52" s="13"/>
      <c r="E52" s="13">
        <f>SUM(F52-D52)</f>
        <v>10000</v>
      </c>
      <c r="F52" s="13">
        <v>10000</v>
      </c>
      <c r="G52" s="13">
        <v>10000</v>
      </c>
    </row>
    <row r="53" spans="1:7" x14ac:dyDescent="0.3">
      <c r="A53" s="47" t="s">
        <v>222</v>
      </c>
      <c r="B53" s="12" t="s">
        <v>184</v>
      </c>
      <c r="C53" s="13">
        <v>4000</v>
      </c>
      <c r="D53" s="13"/>
      <c r="E53" s="13">
        <f>SUM(F53-D53)</f>
        <v>30000</v>
      </c>
      <c r="F53" s="13">
        <v>30000</v>
      </c>
      <c r="G53" s="13">
        <v>30000</v>
      </c>
    </row>
    <row r="54" spans="1:7" x14ac:dyDescent="0.3">
      <c r="A54" s="47" t="s">
        <v>227</v>
      </c>
      <c r="B54" s="12" t="s">
        <v>103</v>
      </c>
      <c r="C54" s="13"/>
      <c r="D54" s="13"/>
      <c r="E54" s="13">
        <f>SUM(F54-D54)</f>
        <v>10000</v>
      </c>
      <c r="F54" s="13">
        <v>10000</v>
      </c>
      <c r="G54" s="13">
        <v>10000</v>
      </c>
    </row>
    <row r="55" spans="1:7" s="93" customFormat="1" ht="33" x14ac:dyDescent="0.25">
      <c r="A55" s="97" t="s">
        <v>553</v>
      </c>
      <c r="B55" s="96"/>
      <c r="C55" s="91"/>
      <c r="D55" s="91"/>
      <c r="E55" s="91"/>
      <c r="F55" s="91"/>
      <c r="G55" s="91"/>
    </row>
    <row r="56" spans="1:7" x14ac:dyDescent="0.3">
      <c r="A56" s="47" t="s">
        <v>227</v>
      </c>
      <c r="B56" s="12" t="s">
        <v>103</v>
      </c>
      <c r="C56" s="13">
        <v>428265</v>
      </c>
      <c r="D56" s="13">
        <v>457930</v>
      </c>
      <c r="E56" s="13">
        <f>SUM(F56-D56)</f>
        <v>428370</v>
      </c>
      <c r="F56" s="13">
        <v>886300</v>
      </c>
      <c r="G56" s="13">
        <v>886300</v>
      </c>
    </row>
    <row r="57" spans="1:7" x14ac:dyDescent="0.3">
      <c r="A57" s="28" t="s">
        <v>443</v>
      </c>
      <c r="B57" s="12"/>
      <c r="C57" s="13"/>
      <c r="D57" s="13"/>
      <c r="E57" s="13"/>
      <c r="F57" s="13"/>
      <c r="G57" s="13"/>
    </row>
    <row r="58" spans="1:7" x14ac:dyDescent="0.3">
      <c r="A58" s="47" t="s">
        <v>440</v>
      </c>
      <c r="B58" s="12" t="s">
        <v>51</v>
      </c>
      <c r="C58" s="13">
        <v>53474</v>
      </c>
      <c r="D58" s="13">
        <v>20000</v>
      </c>
      <c r="E58" s="13">
        <f>SUM(F58-D58)</f>
        <v>40000</v>
      </c>
      <c r="F58" s="13">
        <v>60000</v>
      </c>
      <c r="G58" s="13">
        <v>60000</v>
      </c>
    </row>
    <row r="59" spans="1:7" x14ac:dyDescent="0.3">
      <c r="A59" s="47" t="s">
        <v>229</v>
      </c>
      <c r="B59" s="12" t="s">
        <v>53</v>
      </c>
      <c r="C59" s="13"/>
      <c r="D59" s="13"/>
      <c r="E59" s="13">
        <f>SUM(F59-D59)</f>
        <v>10000</v>
      </c>
      <c r="F59" s="13">
        <v>10000</v>
      </c>
      <c r="G59" s="13">
        <v>10000</v>
      </c>
    </row>
    <row r="60" spans="1:7" x14ac:dyDescent="0.3">
      <c r="A60" s="47" t="s">
        <v>436</v>
      </c>
      <c r="B60" s="12" t="s">
        <v>55</v>
      </c>
      <c r="C60" s="13">
        <v>44834.85</v>
      </c>
      <c r="D60" s="13"/>
      <c r="E60" s="13">
        <f>SUM(F60-D60)</f>
        <v>45000</v>
      </c>
      <c r="F60" s="13">
        <v>45000</v>
      </c>
      <c r="G60" s="13">
        <v>50000</v>
      </c>
    </row>
    <row r="61" spans="1:7" x14ac:dyDescent="0.3">
      <c r="A61" s="149"/>
      <c r="B61" s="68"/>
      <c r="C61" s="69"/>
      <c r="D61" s="69"/>
      <c r="E61" s="69"/>
      <c r="F61" s="69"/>
      <c r="G61" s="69"/>
    </row>
    <row r="62" spans="1:7" x14ac:dyDescent="0.3">
      <c r="A62" s="3"/>
      <c r="B62" s="3"/>
      <c r="C62" s="3"/>
      <c r="D62" s="163" t="s">
        <v>9</v>
      </c>
      <c r="E62" s="164"/>
      <c r="F62" s="165"/>
      <c r="G62" s="4"/>
    </row>
    <row r="63" spans="1:7" x14ac:dyDescent="0.3">
      <c r="A63" s="5" t="s">
        <v>2</v>
      </c>
      <c r="B63" s="5" t="s">
        <v>4</v>
      </c>
      <c r="C63" s="5" t="s">
        <v>6</v>
      </c>
      <c r="D63" s="5" t="s">
        <v>10</v>
      </c>
      <c r="E63" s="5" t="s">
        <v>12</v>
      </c>
      <c r="F63" s="6" t="s">
        <v>14</v>
      </c>
      <c r="G63" s="6" t="s">
        <v>15</v>
      </c>
    </row>
    <row r="64" spans="1:7" x14ac:dyDescent="0.3">
      <c r="A64" s="5"/>
      <c r="B64" s="5"/>
      <c r="C64" s="5" t="s">
        <v>7</v>
      </c>
      <c r="D64" s="5" t="s">
        <v>7</v>
      </c>
      <c r="E64" s="5" t="s">
        <v>13</v>
      </c>
      <c r="F64" s="6"/>
      <c r="G64" s="6" t="s">
        <v>16</v>
      </c>
    </row>
    <row r="65" spans="1:7" x14ac:dyDescent="0.3">
      <c r="A65" s="7" t="s">
        <v>3</v>
      </c>
      <c r="B65" s="7" t="s">
        <v>5</v>
      </c>
      <c r="C65" s="7" t="s">
        <v>8</v>
      </c>
      <c r="D65" s="7" t="s">
        <v>11</v>
      </c>
      <c r="E65" s="7" t="s">
        <v>17</v>
      </c>
      <c r="F65" s="8" t="s">
        <v>18</v>
      </c>
      <c r="G65" s="8" t="s">
        <v>19</v>
      </c>
    </row>
    <row r="66" spans="1:7" x14ac:dyDescent="0.3">
      <c r="A66" s="33"/>
      <c r="B66" s="33"/>
      <c r="C66" s="33"/>
      <c r="D66" s="33"/>
      <c r="E66" s="33"/>
      <c r="F66" s="34"/>
      <c r="G66" s="34"/>
    </row>
    <row r="67" spans="1:7" x14ac:dyDescent="0.3">
      <c r="A67" s="47" t="s">
        <v>437</v>
      </c>
      <c r="B67" s="12" t="s">
        <v>174</v>
      </c>
      <c r="C67" s="13">
        <v>388000</v>
      </c>
      <c r="D67" s="13">
        <v>194000</v>
      </c>
      <c r="E67" s="13">
        <f t="shared" ref="E67:E72" si="1">SUM(F67-D67)</f>
        <v>194900</v>
      </c>
      <c r="F67" s="13">
        <v>388900</v>
      </c>
      <c r="G67" s="13">
        <v>400900</v>
      </c>
    </row>
    <row r="68" spans="1:7" x14ac:dyDescent="0.3">
      <c r="A68" s="47" t="s">
        <v>240</v>
      </c>
      <c r="B68" s="12" t="s">
        <v>81</v>
      </c>
      <c r="C68" s="13">
        <v>599973.4</v>
      </c>
      <c r="D68" s="13">
        <v>599951.4</v>
      </c>
      <c r="E68" s="13">
        <f t="shared" si="1"/>
        <v>600048.6</v>
      </c>
      <c r="F68" s="13">
        <v>1200000</v>
      </c>
      <c r="G68" s="13">
        <v>1200000</v>
      </c>
    </row>
    <row r="69" spans="1:7" x14ac:dyDescent="0.3">
      <c r="A69" s="47" t="s">
        <v>222</v>
      </c>
      <c r="B69" s="12" t="s">
        <v>184</v>
      </c>
      <c r="C69" s="13">
        <v>84000</v>
      </c>
      <c r="D69" s="13">
        <v>42000</v>
      </c>
      <c r="E69" s="13">
        <f t="shared" si="1"/>
        <v>42000</v>
      </c>
      <c r="F69" s="13">
        <v>84000</v>
      </c>
      <c r="G69" s="13">
        <v>84000</v>
      </c>
    </row>
    <row r="70" spans="1:7" x14ac:dyDescent="0.3">
      <c r="A70" s="47" t="s">
        <v>444</v>
      </c>
      <c r="B70" s="12" t="s">
        <v>166</v>
      </c>
      <c r="C70" s="13">
        <v>50000</v>
      </c>
      <c r="D70" s="13"/>
      <c r="E70" s="13">
        <f t="shared" si="1"/>
        <v>50000</v>
      </c>
      <c r="F70" s="13">
        <v>50000</v>
      </c>
      <c r="G70" s="13">
        <v>50000</v>
      </c>
    </row>
    <row r="71" spans="1:7" x14ac:dyDescent="0.3">
      <c r="A71" s="47" t="s">
        <v>422</v>
      </c>
      <c r="B71" s="12" t="s">
        <v>84</v>
      </c>
      <c r="C71" s="13">
        <v>9000</v>
      </c>
      <c r="D71" s="13">
        <v>4500</v>
      </c>
      <c r="E71" s="13">
        <f t="shared" si="1"/>
        <v>5500</v>
      </c>
      <c r="F71" s="13">
        <v>10000</v>
      </c>
      <c r="G71" s="13">
        <v>10000</v>
      </c>
    </row>
    <row r="72" spans="1:7" x14ac:dyDescent="0.3">
      <c r="A72" s="47" t="s">
        <v>423</v>
      </c>
      <c r="B72" s="12" t="s">
        <v>86</v>
      </c>
      <c r="C72" s="13">
        <v>104017</v>
      </c>
      <c r="D72" s="13">
        <v>99890</v>
      </c>
      <c r="E72" s="13">
        <f t="shared" si="1"/>
        <v>100110</v>
      </c>
      <c r="F72" s="13">
        <v>200000</v>
      </c>
      <c r="G72" s="13">
        <v>200000</v>
      </c>
    </row>
    <row r="73" spans="1:7" x14ac:dyDescent="0.3">
      <c r="A73" s="47" t="s">
        <v>227</v>
      </c>
      <c r="B73" s="12" t="s">
        <v>103</v>
      </c>
      <c r="C73" s="13"/>
      <c r="D73" s="13"/>
      <c r="E73" s="13"/>
      <c r="F73" s="13"/>
      <c r="G73" s="13">
        <v>400000</v>
      </c>
    </row>
    <row r="74" spans="1:7" x14ac:dyDescent="0.3">
      <c r="A74" s="28" t="s">
        <v>470</v>
      </c>
      <c r="B74" s="12"/>
      <c r="C74" s="13"/>
      <c r="D74" s="13"/>
      <c r="E74" s="13"/>
      <c r="F74" s="13"/>
      <c r="G74" s="13"/>
    </row>
    <row r="75" spans="1:7" x14ac:dyDescent="0.3">
      <c r="A75" s="47" t="s">
        <v>222</v>
      </c>
      <c r="B75" s="12" t="s">
        <v>184</v>
      </c>
      <c r="C75" s="13">
        <v>1318740.68</v>
      </c>
      <c r="D75" s="13">
        <v>603226.55000000005</v>
      </c>
      <c r="E75" s="13">
        <f>SUM(F75-D75)</f>
        <v>906032.64999999991</v>
      </c>
      <c r="F75" s="13">
        <v>1509259.2</v>
      </c>
      <c r="G75" s="13">
        <v>1695259.2</v>
      </c>
    </row>
    <row r="76" spans="1:7" x14ac:dyDescent="0.3">
      <c r="A76" s="47" t="s">
        <v>227</v>
      </c>
      <c r="B76" s="12" t="s">
        <v>103</v>
      </c>
      <c r="C76" s="13">
        <v>49000</v>
      </c>
      <c r="D76" s="13"/>
      <c r="E76" s="13">
        <f>SUM(F76-D76)</f>
        <v>50000.800000000003</v>
      </c>
      <c r="F76" s="13">
        <v>50000.800000000003</v>
      </c>
      <c r="G76" s="13">
        <v>300000.8</v>
      </c>
    </row>
    <row r="77" spans="1:7" x14ac:dyDescent="0.3">
      <c r="A77" s="28" t="s">
        <v>471</v>
      </c>
      <c r="B77" s="12"/>
      <c r="C77" s="13"/>
      <c r="D77" s="13"/>
      <c r="E77" s="13"/>
      <c r="F77" s="13"/>
      <c r="G77" s="13"/>
    </row>
    <row r="78" spans="1:7" x14ac:dyDescent="0.3">
      <c r="A78" s="47" t="s">
        <v>222</v>
      </c>
      <c r="B78" s="12" t="s">
        <v>184</v>
      </c>
      <c r="C78" s="13">
        <v>1398121.52</v>
      </c>
      <c r="D78" s="13">
        <v>637858.03</v>
      </c>
      <c r="E78" s="13">
        <f>SUM(F78-D78)</f>
        <v>799401.16999999993</v>
      </c>
      <c r="F78" s="13">
        <v>1437259.2</v>
      </c>
      <c r="G78" s="13">
        <v>1623259.2</v>
      </c>
    </row>
    <row r="79" spans="1:7" x14ac:dyDescent="0.3">
      <c r="A79" s="47" t="s">
        <v>227</v>
      </c>
      <c r="B79" s="12" t="s">
        <v>103</v>
      </c>
      <c r="C79" s="13">
        <v>49999.48</v>
      </c>
      <c r="D79" s="13"/>
      <c r="E79" s="13">
        <f>SUM(F79-D79)</f>
        <v>50000.800000000003</v>
      </c>
      <c r="F79" s="13">
        <v>50000.800000000003</v>
      </c>
      <c r="G79" s="13">
        <v>300000.8</v>
      </c>
    </row>
    <row r="80" spans="1:7" x14ac:dyDescent="0.3">
      <c r="A80" s="28" t="s">
        <v>472</v>
      </c>
      <c r="B80" s="12"/>
      <c r="C80" s="13"/>
      <c r="D80" s="13"/>
      <c r="E80" s="13"/>
      <c r="F80" s="13"/>
      <c r="G80" s="13"/>
    </row>
    <row r="81" spans="1:7" x14ac:dyDescent="0.3">
      <c r="A81" s="47" t="s">
        <v>222</v>
      </c>
      <c r="B81" s="12" t="s">
        <v>184</v>
      </c>
      <c r="C81" s="13">
        <v>1395028.39</v>
      </c>
      <c r="D81" s="13">
        <v>629122.98</v>
      </c>
      <c r="E81" s="13">
        <f>SUM(F81-D81)</f>
        <v>808136.22</v>
      </c>
      <c r="F81" s="13">
        <v>1437259.2</v>
      </c>
      <c r="G81" s="13">
        <v>1623259.2</v>
      </c>
    </row>
    <row r="82" spans="1:7" x14ac:dyDescent="0.3">
      <c r="A82" s="47" t="s">
        <v>227</v>
      </c>
      <c r="B82" s="12" t="s">
        <v>103</v>
      </c>
      <c r="C82" s="13">
        <v>49000</v>
      </c>
      <c r="D82" s="13"/>
      <c r="E82" s="13">
        <f>SUM(F82-D82)</f>
        <v>50000.800000000003</v>
      </c>
      <c r="F82" s="13">
        <v>50000.800000000003</v>
      </c>
      <c r="G82" s="13">
        <v>300000.8</v>
      </c>
    </row>
    <row r="83" spans="1:7" x14ac:dyDescent="0.3">
      <c r="A83" s="28" t="s">
        <v>473</v>
      </c>
      <c r="B83" s="12"/>
      <c r="C83" s="13"/>
      <c r="D83" s="13"/>
      <c r="E83" s="13"/>
      <c r="F83" s="13"/>
      <c r="G83" s="13"/>
    </row>
    <row r="84" spans="1:7" x14ac:dyDescent="0.3">
      <c r="A84" s="47" t="s">
        <v>445</v>
      </c>
      <c r="B84" s="12" t="s">
        <v>119</v>
      </c>
      <c r="C84" s="13"/>
      <c r="D84" s="13"/>
      <c r="E84" s="13">
        <f>SUM(F84-D84)</f>
        <v>117653.24</v>
      </c>
      <c r="F84" s="13">
        <v>117653.24</v>
      </c>
      <c r="G84" s="13">
        <v>117653.24</v>
      </c>
    </row>
    <row r="85" spans="1:7" x14ac:dyDescent="0.3">
      <c r="A85" s="47" t="s">
        <v>222</v>
      </c>
      <c r="B85" s="12" t="s">
        <v>184</v>
      </c>
      <c r="C85" s="13">
        <v>1315844.17</v>
      </c>
      <c r="D85" s="13">
        <v>568348.61</v>
      </c>
      <c r="E85" s="13">
        <f>SUM(F85-D85)</f>
        <v>799257.35</v>
      </c>
      <c r="F85" s="13">
        <v>1367605.96</v>
      </c>
      <c r="G85" s="13">
        <v>1535006.76</v>
      </c>
    </row>
    <row r="86" spans="1:7" x14ac:dyDescent="0.3">
      <c r="A86" s="47" t="s">
        <v>227</v>
      </c>
      <c r="B86" s="12" t="s">
        <v>103</v>
      </c>
      <c r="C86" s="13">
        <v>22500</v>
      </c>
      <c r="D86" s="13"/>
      <c r="E86" s="13">
        <f>SUM(F86-D86)</f>
        <v>50000.800000000003</v>
      </c>
      <c r="F86" s="13">
        <v>50000.800000000003</v>
      </c>
      <c r="G86" s="13">
        <v>300000</v>
      </c>
    </row>
    <row r="87" spans="1:7" x14ac:dyDescent="0.3">
      <c r="A87" s="28" t="s">
        <v>734</v>
      </c>
      <c r="B87" s="12"/>
      <c r="C87" s="13"/>
      <c r="D87" s="13"/>
      <c r="E87" s="13"/>
      <c r="F87" s="13"/>
      <c r="G87" s="13"/>
    </row>
    <row r="88" spans="1:7" x14ac:dyDescent="0.3">
      <c r="A88" s="47" t="s">
        <v>227</v>
      </c>
      <c r="B88" s="12" t="s">
        <v>103</v>
      </c>
      <c r="C88" s="13"/>
      <c r="D88" s="13"/>
      <c r="E88" s="13"/>
      <c r="F88" s="13"/>
      <c r="G88" s="13">
        <v>250000</v>
      </c>
    </row>
    <row r="89" spans="1:7" x14ac:dyDescent="0.3">
      <c r="A89" s="28" t="s">
        <v>383</v>
      </c>
      <c r="B89" s="12"/>
      <c r="C89" s="13"/>
      <c r="D89" s="13"/>
      <c r="E89" s="13"/>
      <c r="F89" s="13"/>
      <c r="G89" s="13"/>
    </row>
    <row r="90" spans="1:7" x14ac:dyDescent="0.3">
      <c r="A90" s="47" t="s">
        <v>448</v>
      </c>
      <c r="B90" s="12" t="s">
        <v>313</v>
      </c>
      <c r="C90" s="13">
        <v>2035743.59</v>
      </c>
      <c r="D90" s="13">
        <v>734415.96</v>
      </c>
      <c r="E90" s="13">
        <f t="shared" ref="E90" si="2">SUM(F90-D90)</f>
        <v>2265584.04</v>
      </c>
      <c r="F90" s="13">
        <v>3000000</v>
      </c>
      <c r="G90" s="13">
        <v>4000000</v>
      </c>
    </row>
    <row r="91" spans="1:7" x14ac:dyDescent="0.3">
      <c r="A91" s="28" t="s">
        <v>735</v>
      </c>
      <c r="B91" s="12"/>
      <c r="C91" s="13"/>
      <c r="D91" s="13"/>
      <c r="E91" s="13"/>
      <c r="F91" s="13"/>
      <c r="G91" s="13"/>
    </row>
    <row r="92" spans="1:7" x14ac:dyDescent="0.3">
      <c r="A92" s="59" t="s">
        <v>227</v>
      </c>
      <c r="B92" s="16" t="s">
        <v>103</v>
      </c>
      <c r="C92" s="17"/>
      <c r="D92" s="17"/>
      <c r="E92" s="17"/>
      <c r="F92" s="17"/>
      <c r="G92" s="17">
        <v>500000</v>
      </c>
    </row>
    <row r="93" spans="1:7" x14ac:dyDescent="0.3">
      <c r="A93" s="3"/>
      <c r="B93" s="3"/>
      <c r="C93" s="3"/>
      <c r="D93" s="163" t="s">
        <v>9</v>
      </c>
      <c r="E93" s="164"/>
      <c r="F93" s="165"/>
      <c r="G93" s="4"/>
    </row>
    <row r="94" spans="1:7" x14ac:dyDescent="0.3">
      <c r="A94" s="5" t="s">
        <v>2</v>
      </c>
      <c r="B94" s="5" t="s">
        <v>4</v>
      </c>
      <c r="C94" s="5" t="s">
        <v>6</v>
      </c>
      <c r="D94" s="5" t="s">
        <v>10</v>
      </c>
      <c r="E94" s="5" t="s">
        <v>12</v>
      </c>
      <c r="F94" s="6" t="s">
        <v>14</v>
      </c>
      <c r="G94" s="6" t="s">
        <v>15</v>
      </c>
    </row>
    <row r="95" spans="1:7" x14ac:dyDescent="0.3">
      <c r="A95" s="5"/>
      <c r="B95" s="5"/>
      <c r="C95" s="5" t="s">
        <v>7</v>
      </c>
      <c r="D95" s="5" t="s">
        <v>7</v>
      </c>
      <c r="E95" s="5" t="s">
        <v>13</v>
      </c>
      <c r="F95" s="6"/>
      <c r="G95" s="6" t="s">
        <v>16</v>
      </c>
    </row>
    <row r="96" spans="1:7" x14ac:dyDescent="0.3">
      <c r="A96" s="7" t="s">
        <v>3</v>
      </c>
      <c r="B96" s="7" t="s">
        <v>5</v>
      </c>
      <c r="C96" s="7" t="s">
        <v>8</v>
      </c>
      <c r="D96" s="7" t="s">
        <v>11</v>
      </c>
      <c r="E96" s="7" t="s">
        <v>17</v>
      </c>
      <c r="F96" s="8" t="s">
        <v>18</v>
      </c>
      <c r="G96" s="8" t="s">
        <v>19</v>
      </c>
    </row>
    <row r="97" spans="1:7" x14ac:dyDescent="0.3">
      <c r="A97" s="47"/>
      <c r="B97" s="12"/>
      <c r="C97" s="13"/>
      <c r="D97" s="13"/>
      <c r="E97" s="13"/>
      <c r="F97" s="13"/>
      <c r="G97" s="13"/>
    </row>
    <row r="98" spans="1:7" x14ac:dyDescent="0.3">
      <c r="A98" s="10" t="s">
        <v>247</v>
      </c>
      <c r="B98" s="12"/>
      <c r="C98" s="13"/>
      <c r="D98" s="13"/>
      <c r="E98" s="13"/>
      <c r="F98" s="13"/>
      <c r="G98" s="13"/>
    </row>
    <row r="99" spans="1:7" x14ac:dyDescent="0.3">
      <c r="A99" s="28" t="s">
        <v>449</v>
      </c>
      <c r="B99" s="12"/>
      <c r="C99" s="13"/>
      <c r="D99" s="13"/>
      <c r="E99" s="13"/>
      <c r="F99" s="13"/>
      <c r="G99" s="13"/>
    </row>
    <row r="100" spans="1:7" x14ac:dyDescent="0.3">
      <c r="A100" s="47" t="s">
        <v>437</v>
      </c>
      <c r="B100" s="12" t="s">
        <v>174</v>
      </c>
      <c r="C100" s="13">
        <v>349970</v>
      </c>
      <c r="D100" s="13"/>
      <c r="E100" s="13">
        <f t="shared" ref="E100:E101" si="3">SUM(F100-D100)</f>
        <v>350000</v>
      </c>
      <c r="F100" s="13">
        <v>350000</v>
      </c>
      <c r="G100" s="13">
        <v>350000</v>
      </c>
    </row>
    <row r="101" spans="1:7" x14ac:dyDescent="0.3">
      <c r="A101" s="47" t="s">
        <v>240</v>
      </c>
      <c r="B101" s="12" t="s">
        <v>81</v>
      </c>
      <c r="C101" s="13">
        <v>149971.75</v>
      </c>
      <c r="D101" s="13"/>
      <c r="E101" s="13">
        <f t="shared" si="3"/>
        <v>150000</v>
      </c>
      <c r="F101" s="13">
        <v>150000</v>
      </c>
      <c r="G101" s="13">
        <v>150000</v>
      </c>
    </row>
    <row r="102" spans="1:7" x14ac:dyDescent="0.3">
      <c r="A102" s="28" t="s">
        <v>554</v>
      </c>
      <c r="B102" s="12"/>
      <c r="C102" s="13"/>
      <c r="D102" s="13"/>
      <c r="E102" s="13"/>
      <c r="F102" s="13"/>
      <c r="G102" s="13"/>
    </row>
    <row r="103" spans="1:7" x14ac:dyDescent="0.3">
      <c r="A103" s="47" t="s">
        <v>436</v>
      </c>
      <c r="B103" s="12" t="s">
        <v>55</v>
      </c>
      <c r="C103" s="13"/>
      <c r="D103" s="13"/>
      <c r="E103" s="13">
        <f t="shared" ref="E103:E109" si="4">SUM(F103-D103)</f>
        <v>20000</v>
      </c>
      <c r="F103" s="13">
        <v>20000</v>
      </c>
      <c r="G103" s="13">
        <v>20000</v>
      </c>
    </row>
    <row r="104" spans="1:7" x14ac:dyDescent="0.3">
      <c r="A104" s="47" t="s">
        <v>437</v>
      </c>
      <c r="B104" s="12" t="s">
        <v>174</v>
      </c>
      <c r="C104" s="13">
        <v>150000</v>
      </c>
      <c r="D104" s="13">
        <v>150000</v>
      </c>
      <c r="E104" s="13"/>
      <c r="F104" s="13">
        <v>150000</v>
      </c>
      <c r="G104" s="13">
        <v>150000</v>
      </c>
    </row>
    <row r="105" spans="1:7" x14ac:dyDescent="0.3">
      <c r="A105" s="47" t="s">
        <v>450</v>
      </c>
      <c r="B105" s="12" t="s">
        <v>146</v>
      </c>
      <c r="C105" s="13">
        <v>446793.5</v>
      </c>
      <c r="D105" s="13">
        <v>224102.91</v>
      </c>
      <c r="E105" s="13">
        <f t="shared" ref="E105:E106" si="5">SUM(F105-D105)</f>
        <v>224197.09</v>
      </c>
      <c r="F105" s="13">
        <v>448300</v>
      </c>
      <c r="G105" s="13">
        <v>448300</v>
      </c>
    </row>
    <row r="106" spans="1:7" x14ac:dyDescent="0.3">
      <c r="A106" s="47" t="s">
        <v>451</v>
      </c>
      <c r="B106" s="12" t="s">
        <v>148</v>
      </c>
      <c r="C106" s="13">
        <v>51468</v>
      </c>
      <c r="D106" s="13"/>
      <c r="E106" s="13">
        <f t="shared" si="5"/>
        <v>51700</v>
      </c>
      <c r="F106" s="13">
        <v>51700</v>
      </c>
      <c r="G106" s="13">
        <v>51700</v>
      </c>
    </row>
    <row r="107" spans="1:7" x14ac:dyDescent="0.3">
      <c r="A107" s="47" t="s">
        <v>240</v>
      </c>
      <c r="B107" s="12" t="s">
        <v>81</v>
      </c>
      <c r="C107" s="13"/>
      <c r="D107" s="13"/>
      <c r="E107" s="13">
        <f t="shared" si="4"/>
        <v>100000</v>
      </c>
      <c r="F107" s="13">
        <v>100000</v>
      </c>
      <c r="G107" s="13">
        <v>100000</v>
      </c>
    </row>
    <row r="108" spans="1:7" x14ac:dyDescent="0.3">
      <c r="A108" s="47" t="s">
        <v>452</v>
      </c>
      <c r="B108" s="12" t="s">
        <v>154</v>
      </c>
      <c r="C108" s="13">
        <v>148010</v>
      </c>
      <c r="D108" s="13"/>
      <c r="E108" s="13">
        <f t="shared" ref="E108" si="6">SUM(F108-D108)</f>
        <v>150000</v>
      </c>
      <c r="F108" s="13">
        <v>150000</v>
      </c>
      <c r="G108" s="13">
        <v>150000</v>
      </c>
    </row>
    <row r="109" spans="1:7" x14ac:dyDescent="0.3">
      <c r="A109" s="47" t="s">
        <v>222</v>
      </c>
      <c r="B109" s="12" t="s">
        <v>184</v>
      </c>
      <c r="C109" s="13"/>
      <c r="D109" s="13"/>
      <c r="E109" s="13">
        <f t="shared" si="4"/>
        <v>80000</v>
      </c>
      <c r="F109" s="13">
        <v>80000</v>
      </c>
      <c r="G109" s="13">
        <v>80000</v>
      </c>
    </row>
    <row r="110" spans="1:7" ht="33" x14ac:dyDescent="0.3">
      <c r="A110" s="108" t="s">
        <v>518</v>
      </c>
      <c r="B110" s="12"/>
      <c r="C110" s="13"/>
      <c r="D110" s="13"/>
      <c r="E110" s="13"/>
      <c r="F110" s="13"/>
      <c r="G110" s="13"/>
    </row>
    <row r="111" spans="1:7" x14ac:dyDescent="0.3">
      <c r="A111" s="11" t="s">
        <v>196</v>
      </c>
      <c r="B111" s="12" t="s">
        <v>103</v>
      </c>
      <c r="C111" s="13"/>
      <c r="D111" s="13"/>
      <c r="E111" s="13">
        <f t="shared" ref="E111" si="7">SUM(F111-D111)</f>
        <v>500000</v>
      </c>
      <c r="F111" s="13">
        <v>500000</v>
      </c>
      <c r="G111" s="13">
        <v>1000000</v>
      </c>
    </row>
    <row r="112" spans="1:7" x14ac:dyDescent="0.3">
      <c r="A112" s="108" t="s">
        <v>736</v>
      </c>
      <c r="B112" s="12"/>
      <c r="C112" s="13"/>
      <c r="D112" s="13"/>
      <c r="E112" s="13"/>
      <c r="F112" s="19"/>
      <c r="G112" s="19"/>
    </row>
    <row r="113" spans="1:7" x14ac:dyDescent="0.3">
      <c r="A113" s="11" t="s">
        <v>196</v>
      </c>
      <c r="B113" s="12" t="s">
        <v>103</v>
      </c>
      <c r="C113" s="13"/>
      <c r="D113" s="13"/>
      <c r="E113" s="13"/>
      <c r="F113" s="19"/>
      <c r="G113" s="19">
        <v>100000</v>
      </c>
    </row>
    <row r="114" spans="1:7" x14ac:dyDescent="0.3">
      <c r="A114" s="108" t="s">
        <v>737</v>
      </c>
      <c r="B114" s="12"/>
      <c r="C114" s="13"/>
      <c r="D114" s="13"/>
      <c r="E114" s="13"/>
      <c r="F114" s="19"/>
      <c r="G114" s="19"/>
    </row>
    <row r="115" spans="1:7" x14ac:dyDescent="0.3">
      <c r="A115" s="11" t="s">
        <v>196</v>
      </c>
      <c r="B115" s="12" t="s">
        <v>103</v>
      </c>
      <c r="C115" s="13"/>
      <c r="D115" s="13"/>
      <c r="E115" s="13"/>
      <c r="F115" s="19"/>
      <c r="G115" s="19">
        <v>100000</v>
      </c>
    </row>
    <row r="116" spans="1:7" x14ac:dyDescent="0.3">
      <c r="A116" s="108" t="s">
        <v>738</v>
      </c>
      <c r="B116" s="12"/>
      <c r="C116" s="13"/>
      <c r="D116" s="13"/>
      <c r="E116" s="13"/>
      <c r="F116" s="19"/>
      <c r="G116" s="19"/>
    </row>
    <row r="117" spans="1:7" x14ac:dyDescent="0.3">
      <c r="A117" s="11" t="s">
        <v>196</v>
      </c>
      <c r="B117" s="12" t="s">
        <v>103</v>
      </c>
      <c r="C117" s="13"/>
      <c r="D117" s="13"/>
      <c r="E117" s="13"/>
      <c r="F117" s="19"/>
      <c r="G117" s="19">
        <v>500000</v>
      </c>
    </row>
    <row r="118" spans="1:7" x14ac:dyDescent="0.3">
      <c r="A118" s="108" t="s">
        <v>739</v>
      </c>
      <c r="B118" s="12"/>
      <c r="C118" s="13"/>
      <c r="D118" s="13"/>
      <c r="E118" s="13"/>
      <c r="F118" s="19"/>
      <c r="G118" s="19"/>
    </row>
    <row r="119" spans="1:7" x14ac:dyDescent="0.3">
      <c r="A119" s="11" t="s">
        <v>196</v>
      </c>
      <c r="B119" s="12" t="s">
        <v>103</v>
      </c>
      <c r="C119" s="13"/>
      <c r="D119" s="13"/>
      <c r="E119" s="13"/>
      <c r="F119" s="19"/>
      <c r="G119" s="19">
        <v>400000</v>
      </c>
    </row>
    <row r="120" spans="1:7" x14ac:dyDescent="0.3">
      <c r="A120" s="108" t="s">
        <v>740</v>
      </c>
      <c r="B120" s="12"/>
      <c r="C120" s="13"/>
      <c r="D120" s="13"/>
      <c r="E120" s="13"/>
      <c r="F120" s="19"/>
      <c r="G120" s="19"/>
    </row>
    <row r="121" spans="1:7" x14ac:dyDescent="0.3">
      <c r="A121" s="11" t="s">
        <v>196</v>
      </c>
      <c r="B121" s="12" t="s">
        <v>103</v>
      </c>
      <c r="C121" s="13"/>
      <c r="D121" s="13"/>
      <c r="E121" s="13"/>
      <c r="F121" s="19"/>
      <c r="G121" s="19">
        <v>200000</v>
      </c>
    </row>
    <row r="122" spans="1:7" x14ac:dyDescent="0.3">
      <c r="A122" s="7"/>
      <c r="B122" s="7"/>
      <c r="C122" s="7"/>
      <c r="D122" s="7"/>
      <c r="E122" s="7"/>
      <c r="F122" s="8"/>
      <c r="G122" s="8"/>
    </row>
    <row r="123" spans="1:7" x14ac:dyDescent="0.3">
      <c r="A123" s="3"/>
      <c r="B123" s="3"/>
      <c r="C123" s="3"/>
      <c r="D123" s="163" t="s">
        <v>9</v>
      </c>
      <c r="E123" s="164"/>
      <c r="F123" s="165"/>
      <c r="G123" s="4"/>
    </row>
    <row r="124" spans="1:7" x14ac:dyDescent="0.3">
      <c r="A124" s="5" t="s">
        <v>2</v>
      </c>
      <c r="B124" s="5" t="s">
        <v>4</v>
      </c>
      <c r="C124" s="5" t="s">
        <v>6</v>
      </c>
      <c r="D124" s="5" t="s">
        <v>10</v>
      </c>
      <c r="E124" s="5" t="s">
        <v>12</v>
      </c>
      <c r="F124" s="6" t="s">
        <v>14</v>
      </c>
      <c r="G124" s="6" t="s">
        <v>15</v>
      </c>
    </row>
    <row r="125" spans="1:7" x14ac:dyDescent="0.3">
      <c r="A125" s="5"/>
      <c r="B125" s="5"/>
      <c r="C125" s="5" t="s">
        <v>7</v>
      </c>
      <c r="D125" s="5" t="s">
        <v>7</v>
      </c>
      <c r="E125" s="5" t="s">
        <v>13</v>
      </c>
      <c r="F125" s="6"/>
      <c r="G125" s="6" t="s">
        <v>16</v>
      </c>
    </row>
    <row r="126" spans="1:7" x14ac:dyDescent="0.3">
      <c r="A126" s="7" t="s">
        <v>3</v>
      </c>
      <c r="B126" s="7" t="s">
        <v>5</v>
      </c>
      <c r="C126" s="7" t="s">
        <v>8</v>
      </c>
      <c r="D126" s="7" t="s">
        <v>11</v>
      </c>
      <c r="E126" s="7" t="s">
        <v>17</v>
      </c>
      <c r="F126" s="8" t="s">
        <v>18</v>
      </c>
      <c r="G126" s="8" t="s">
        <v>19</v>
      </c>
    </row>
    <row r="127" spans="1:7" x14ac:dyDescent="0.3">
      <c r="A127" s="47"/>
      <c r="B127" s="12"/>
      <c r="C127" s="13"/>
      <c r="D127" s="13"/>
      <c r="E127" s="13"/>
      <c r="F127" s="13"/>
      <c r="G127" s="13"/>
    </row>
    <row r="128" spans="1:7" x14ac:dyDescent="0.3">
      <c r="A128" s="28" t="s">
        <v>60</v>
      </c>
      <c r="B128" s="12"/>
      <c r="C128" s="13"/>
      <c r="D128" s="13"/>
      <c r="E128" s="13"/>
      <c r="F128" s="13"/>
      <c r="G128" s="13"/>
    </row>
    <row r="129" spans="1:7" x14ac:dyDescent="0.3">
      <c r="A129" s="28" t="s">
        <v>598</v>
      </c>
      <c r="B129" s="12" t="s">
        <v>158</v>
      </c>
      <c r="C129" s="13"/>
      <c r="D129" s="13"/>
      <c r="E129" s="13"/>
      <c r="F129" s="13"/>
      <c r="G129" s="13"/>
    </row>
    <row r="130" spans="1:7" x14ac:dyDescent="0.3">
      <c r="A130" s="47" t="s">
        <v>614</v>
      </c>
      <c r="B130" s="12"/>
      <c r="C130" s="13"/>
      <c r="D130" s="13"/>
      <c r="E130" s="13">
        <f t="shared" ref="E130" si="8">SUM(F130-D130)</f>
        <v>583315</v>
      </c>
      <c r="F130" s="13">
        <v>583315</v>
      </c>
      <c r="G130" s="13"/>
    </row>
    <row r="131" spans="1:7" x14ac:dyDescent="0.3">
      <c r="A131" s="28" t="s">
        <v>612</v>
      </c>
      <c r="B131" s="12"/>
      <c r="C131" s="13"/>
      <c r="D131" s="13"/>
      <c r="E131" s="13"/>
      <c r="F131" s="13"/>
      <c r="G131" s="13"/>
    </row>
    <row r="132" spans="1:7" x14ac:dyDescent="0.3">
      <c r="A132" s="28" t="s">
        <v>237</v>
      </c>
      <c r="B132" s="12" t="s">
        <v>78</v>
      </c>
      <c r="C132" s="13"/>
      <c r="D132" s="13"/>
      <c r="E132" s="13"/>
      <c r="F132" s="13"/>
      <c r="G132" s="13"/>
    </row>
    <row r="133" spans="1:7" x14ac:dyDescent="0.3">
      <c r="A133" s="47" t="s">
        <v>613</v>
      </c>
      <c r="B133" s="12"/>
      <c r="C133" s="13"/>
      <c r="D133" s="13"/>
      <c r="E133" s="13">
        <f t="shared" ref="E133" si="9">SUM(F133-D133)</f>
        <v>90000</v>
      </c>
      <c r="F133" s="13">
        <v>90000</v>
      </c>
      <c r="G133" s="13"/>
    </row>
    <row r="134" spans="1:7" x14ac:dyDescent="0.3">
      <c r="A134" s="28" t="s">
        <v>223</v>
      </c>
      <c r="B134" s="12" t="s">
        <v>62</v>
      </c>
      <c r="C134" s="13"/>
      <c r="D134" s="13"/>
      <c r="E134" s="13"/>
      <c r="F134" s="13"/>
      <c r="G134" s="13"/>
    </row>
    <row r="135" spans="1:7" x14ac:dyDescent="0.3">
      <c r="A135" s="47" t="s">
        <v>661</v>
      </c>
      <c r="B135" s="12"/>
      <c r="C135" s="13">
        <v>148000</v>
      </c>
      <c r="D135" s="13"/>
      <c r="E135" s="13"/>
      <c r="F135" s="13"/>
      <c r="G135" s="13"/>
    </row>
    <row r="136" spans="1:7" x14ac:dyDescent="0.3">
      <c r="A136" s="47" t="s">
        <v>662</v>
      </c>
      <c r="B136" s="12"/>
      <c r="C136" s="13">
        <v>65000</v>
      </c>
      <c r="D136" s="13"/>
      <c r="E136" s="13"/>
      <c r="F136" s="13"/>
      <c r="G136" s="13"/>
    </row>
    <row r="137" spans="1:7" x14ac:dyDescent="0.3">
      <c r="A137" s="11"/>
      <c r="B137" s="12"/>
      <c r="C137" s="13"/>
      <c r="D137" s="13"/>
      <c r="E137" s="13"/>
      <c r="F137" s="13"/>
      <c r="G137" s="13"/>
    </row>
    <row r="138" spans="1:7" x14ac:dyDescent="0.3">
      <c r="A138" s="20" t="s">
        <v>63</v>
      </c>
      <c r="B138" s="20"/>
      <c r="C138" s="21">
        <f>SUM(C12:C137)</f>
        <v>14334992.970000001</v>
      </c>
      <c r="D138" s="21">
        <f>SUM(D12:D137)</f>
        <v>6155616.4400000013</v>
      </c>
      <c r="E138" s="21">
        <f>SUM(E12:E137)</f>
        <v>12310938.559999999</v>
      </c>
      <c r="F138" s="21">
        <f>SUM(F12:F137)</f>
        <v>18466555</v>
      </c>
      <c r="G138" s="21">
        <f>SUM(G12:G137)</f>
        <v>23699205</v>
      </c>
    </row>
    <row r="139" spans="1:7" x14ac:dyDescent="0.3">
      <c r="A139" s="1" t="s">
        <v>823</v>
      </c>
    </row>
    <row r="141" spans="1:7" x14ac:dyDescent="0.3">
      <c r="A141" s="1" t="s">
        <v>64</v>
      </c>
      <c r="B141" s="1" t="s">
        <v>66</v>
      </c>
      <c r="E141" s="1" t="s">
        <v>69</v>
      </c>
    </row>
    <row r="144" spans="1:7" x14ac:dyDescent="0.3">
      <c r="A144" s="82" t="s">
        <v>821</v>
      </c>
      <c r="C144" s="161" t="s">
        <v>67</v>
      </c>
      <c r="D144" s="161"/>
      <c r="F144" s="161" t="s">
        <v>70</v>
      </c>
      <c r="G144" s="161"/>
    </row>
    <row r="145" spans="1:7" x14ac:dyDescent="0.3">
      <c r="A145" s="83" t="s">
        <v>560</v>
      </c>
      <c r="C145" s="166" t="s">
        <v>68</v>
      </c>
      <c r="D145" s="166"/>
      <c r="F145" s="166" t="s">
        <v>71</v>
      </c>
      <c r="G145" s="166"/>
    </row>
  </sheetData>
  <mergeCells count="11">
    <mergeCell ref="C145:D145"/>
    <mergeCell ref="F145:G145"/>
    <mergeCell ref="A1:G1"/>
    <mergeCell ref="A2:G2"/>
    <mergeCell ref="D5:F5"/>
    <mergeCell ref="C144:D144"/>
    <mergeCell ref="F144:G144"/>
    <mergeCell ref="D32:F32"/>
    <mergeCell ref="D62:F62"/>
    <mergeCell ref="D93:F93"/>
    <mergeCell ref="D123:F123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&amp;C&amp;"Arial,Regular"&amp;9 288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Layout" topLeftCell="A22" zoomScaleNormal="100" workbookViewId="0">
      <selection activeCell="A26" sqref="A26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562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10" t="s">
        <v>49</v>
      </c>
      <c r="B9" s="11"/>
      <c r="C9" s="11"/>
      <c r="D9" s="11"/>
      <c r="E9" s="11"/>
      <c r="F9" s="11"/>
      <c r="G9" s="11"/>
    </row>
    <row r="10" spans="1:7" x14ac:dyDescent="0.3">
      <c r="A10" s="11" t="s">
        <v>50</v>
      </c>
      <c r="B10" s="12" t="s">
        <v>51</v>
      </c>
      <c r="C10" s="13">
        <v>5831</v>
      </c>
      <c r="D10" s="13"/>
      <c r="E10" s="13">
        <f>SUM(F10-D10)</f>
        <v>4250</v>
      </c>
      <c r="F10" s="13">
        <v>4250</v>
      </c>
      <c r="G10" s="13">
        <v>4250</v>
      </c>
    </row>
    <row r="11" spans="1:7" x14ac:dyDescent="0.3">
      <c r="A11" s="11" t="s">
        <v>52</v>
      </c>
      <c r="B11" s="12" t="s">
        <v>53</v>
      </c>
      <c r="C11" s="13"/>
      <c r="D11" s="13"/>
      <c r="E11" s="13">
        <f t="shared" ref="E11:E15" si="0">SUM(F11-D11)</f>
        <v>9000</v>
      </c>
      <c r="F11" s="13">
        <v>9000</v>
      </c>
      <c r="G11" s="13">
        <v>9000</v>
      </c>
    </row>
    <row r="12" spans="1:7" x14ac:dyDescent="0.3">
      <c r="A12" s="11" t="s">
        <v>173</v>
      </c>
      <c r="B12" s="12" t="s">
        <v>174</v>
      </c>
      <c r="C12" s="13">
        <v>56000</v>
      </c>
      <c r="D12" s="13">
        <v>27500</v>
      </c>
      <c r="E12" s="13">
        <f t="shared" si="0"/>
        <v>28500</v>
      </c>
      <c r="F12" s="13">
        <v>56000</v>
      </c>
      <c r="G12" s="13">
        <v>56000</v>
      </c>
    </row>
    <row r="13" spans="1:7" x14ac:dyDescent="0.3">
      <c r="A13" s="11" t="s">
        <v>80</v>
      </c>
      <c r="B13" s="12" t="s">
        <v>81</v>
      </c>
      <c r="C13" s="13">
        <v>55290.15</v>
      </c>
      <c r="D13" s="13">
        <v>29698.01</v>
      </c>
      <c r="E13" s="13">
        <f t="shared" si="0"/>
        <v>30301.99</v>
      </c>
      <c r="F13" s="13">
        <v>60000</v>
      </c>
      <c r="G13" s="13">
        <v>100000</v>
      </c>
    </row>
    <row r="14" spans="1:7" x14ac:dyDescent="0.3">
      <c r="A14" s="11" t="s">
        <v>434</v>
      </c>
      <c r="B14" s="12" t="s">
        <v>116</v>
      </c>
      <c r="C14" s="13">
        <v>84000</v>
      </c>
      <c r="D14" s="13">
        <v>42000</v>
      </c>
      <c r="E14" s="13">
        <f>SUM(F14-D14)</f>
        <v>42000</v>
      </c>
      <c r="F14" s="13">
        <v>84000</v>
      </c>
      <c r="G14" s="13">
        <v>84000</v>
      </c>
    </row>
    <row r="15" spans="1:7" x14ac:dyDescent="0.3">
      <c r="A15" s="11" t="s">
        <v>85</v>
      </c>
      <c r="B15" s="12" t="s">
        <v>86</v>
      </c>
      <c r="C15" s="13">
        <v>25600</v>
      </c>
      <c r="D15" s="13">
        <v>25000</v>
      </c>
      <c r="E15" s="13">
        <f t="shared" si="0"/>
        <v>65000</v>
      </c>
      <c r="F15" s="13">
        <v>90000</v>
      </c>
      <c r="G15" s="13">
        <v>90000</v>
      </c>
    </row>
    <row r="16" spans="1:7" x14ac:dyDescent="0.3">
      <c r="A16" s="98" t="s">
        <v>60</v>
      </c>
      <c r="B16" s="12"/>
      <c r="C16" s="13"/>
      <c r="D16" s="13"/>
      <c r="E16" s="13"/>
      <c r="F16" s="13"/>
      <c r="G16" s="13"/>
    </row>
    <row r="17" spans="1:7" x14ac:dyDescent="0.3">
      <c r="A17" s="28" t="s">
        <v>741</v>
      </c>
      <c r="B17" s="12" t="s">
        <v>742</v>
      </c>
      <c r="C17" s="13"/>
      <c r="D17" s="13"/>
      <c r="E17" s="13"/>
      <c r="F17" s="13"/>
      <c r="G17" s="13"/>
    </row>
    <row r="18" spans="1:7" x14ac:dyDescent="0.3">
      <c r="A18" s="47" t="s">
        <v>743</v>
      </c>
      <c r="B18" s="12"/>
      <c r="C18" s="13"/>
      <c r="D18" s="13"/>
      <c r="E18" s="13"/>
      <c r="F18" s="13"/>
      <c r="G18" s="13">
        <v>400000</v>
      </c>
    </row>
    <row r="19" spans="1:7" x14ac:dyDescent="0.3">
      <c r="A19" s="28" t="s">
        <v>387</v>
      </c>
      <c r="B19" s="12" t="s">
        <v>106</v>
      </c>
      <c r="C19" s="13"/>
      <c r="D19" s="13"/>
      <c r="E19" s="13"/>
      <c r="F19" s="13"/>
      <c r="G19" s="13"/>
    </row>
    <row r="20" spans="1:7" x14ac:dyDescent="0.3">
      <c r="A20" s="47" t="s">
        <v>582</v>
      </c>
      <c r="B20" s="12"/>
      <c r="C20" s="13">
        <v>80960</v>
      </c>
      <c r="D20" s="13"/>
      <c r="E20" s="13">
        <f t="shared" ref="E20" si="1">SUM(F20-D20)</f>
        <v>180000</v>
      </c>
      <c r="F20" s="13">
        <v>180000</v>
      </c>
      <c r="G20" s="13"/>
    </row>
    <row r="21" spans="1:7" x14ac:dyDescent="0.3">
      <c r="A21" s="10" t="s">
        <v>109</v>
      </c>
      <c r="B21" s="12"/>
      <c r="C21" s="13"/>
      <c r="D21" s="13"/>
      <c r="E21" s="13"/>
      <c r="F21" s="13"/>
      <c r="G21" s="13"/>
    </row>
    <row r="22" spans="1:7" x14ac:dyDescent="0.3">
      <c r="A22" s="10" t="s">
        <v>197</v>
      </c>
      <c r="B22" s="12"/>
      <c r="C22" s="13"/>
      <c r="D22" s="13"/>
      <c r="E22" s="13"/>
      <c r="F22" s="13"/>
      <c r="G22" s="13"/>
    </row>
    <row r="23" spans="1:7" x14ac:dyDescent="0.3">
      <c r="A23" s="10" t="s">
        <v>325</v>
      </c>
      <c r="B23" s="12"/>
      <c r="C23" s="13"/>
      <c r="D23" s="13"/>
      <c r="E23" s="13"/>
      <c r="F23" s="13"/>
      <c r="G23" s="13"/>
    </row>
    <row r="24" spans="1:7" x14ac:dyDescent="0.3">
      <c r="A24" s="11" t="s">
        <v>188</v>
      </c>
      <c r="B24" s="12" t="s">
        <v>184</v>
      </c>
      <c r="C24" s="13">
        <v>384000</v>
      </c>
      <c r="D24" s="13">
        <v>240000</v>
      </c>
      <c r="E24" s="13">
        <f>SUM(F24-D24)</f>
        <v>240000</v>
      </c>
      <c r="F24" s="13">
        <v>480000</v>
      </c>
      <c r="G24" s="13">
        <v>480000</v>
      </c>
    </row>
    <row r="25" spans="1:7" x14ac:dyDescent="0.3">
      <c r="A25" s="20" t="s">
        <v>63</v>
      </c>
      <c r="B25" s="20"/>
      <c r="C25" s="21">
        <f>SUM(C9:C24)</f>
        <v>691681.15</v>
      </c>
      <c r="D25" s="21">
        <f>SUM(D9:D24)</f>
        <v>364198.01</v>
      </c>
      <c r="E25" s="21">
        <f>SUM(E9:E24)</f>
        <v>599051.99</v>
      </c>
      <c r="F25" s="21">
        <f>SUM(F9:F24)</f>
        <v>963250</v>
      </c>
      <c r="G25" s="21">
        <f>SUM(G9:G24)</f>
        <v>1223250</v>
      </c>
    </row>
    <row r="26" spans="1:7" x14ac:dyDescent="0.3">
      <c r="A26" s="1" t="s">
        <v>823</v>
      </c>
    </row>
    <row r="27" spans="1:7" x14ac:dyDescent="0.3">
      <c r="A27" s="1" t="s">
        <v>64</v>
      </c>
      <c r="B27" s="1" t="s">
        <v>66</v>
      </c>
      <c r="E27" s="1" t="s">
        <v>69</v>
      </c>
    </row>
    <row r="30" spans="1:7" x14ac:dyDescent="0.3">
      <c r="A30" s="106" t="s">
        <v>561</v>
      </c>
      <c r="B30" s="111"/>
      <c r="C30" s="161" t="s">
        <v>67</v>
      </c>
      <c r="D30" s="161"/>
      <c r="F30" s="161" t="s">
        <v>70</v>
      </c>
      <c r="G30" s="161"/>
    </row>
    <row r="31" spans="1:7" x14ac:dyDescent="0.3">
      <c r="A31" s="107" t="s">
        <v>555</v>
      </c>
      <c r="B31" s="54"/>
      <c r="C31" s="166" t="s">
        <v>68</v>
      </c>
      <c r="D31" s="166"/>
      <c r="F31" s="166" t="s">
        <v>71</v>
      </c>
      <c r="G31" s="166"/>
    </row>
    <row r="32" spans="1:7" x14ac:dyDescent="0.3">
      <c r="A32" s="107"/>
    </row>
  </sheetData>
  <mergeCells count="7">
    <mergeCell ref="C31:D31"/>
    <mergeCell ref="F31:G31"/>
    <mergeCell ref="A1:G1"/>
    <mergeCell ref="A2:G2"/>
    <mergeCell ref="D5:F5"/>
    <mergeCell ref="C30:D30"/>
    <mergeCell ref="F30:G30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&amp;C&amp;"Arial,Regular"&amp;9 298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topLeftCell="A13" zoomScaleNormal="100" workbookViewId="0">
      <selection activeCell="A22" sqref="A22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176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9"/>
      <c r="B9" s="9"/>
      <c r="C9" s="9"/>
      <c r="D9" s="9"/>
      <c r="E9" s="9"/>
      <c r="F9" s="9"/>
      <c r="G9" s="9"/>
    </row>
    <row r="10" spans="1:7" x14ac:dyDescent="0.3">
      <c r="A10" s="10" t="s">
        <v>49</v>
      </c>
      <c r="B10" s="11"/>
      <c r="C10" s="11"/>
      <c r="D10" s="11"/>
      <c r="E10" s="11"/>
      <c r="F10" s="11"/>
      <c r="G10" s="11"/>
    </row>
    <row r="11" spans="1:7" x14ac:dyDescent="0.3">
      <c r="A11" s="11" t="s">
        <v>50</v>
      </c>
      <c r="B11" s="12" t="s">
        <v>51</v>
      </c>
      <c r="C11" s="13">
        <v>5000</v>
      </c>
      <c r="D11" s="13"/>
      <c r="E11" s="13">
        <f>SUM(F11-D11)</f>
        <v>2500</v>
      </c>
      <c r="F11" s="13">
        <v>2500</v>
      </c>
      <c r="G11" s="13">
        <v>10000</v>
      </c>
    </row>
    <row r="12" spans="1:7" x14ac:dyDescent="0.3">
      <c r="A12" s="11" t="s">
        <v>54</v>
      </c>
      <c r="B12" s="12" t="s">
        <v>55</v>
      </c>
      <c r="C12" s="13">
        <v>7552.3</v>
      </c>
      <c r="D12" s="13"/>
      <c r="E12" s="13">
        <f t="shared" ref="E12:E13" si="0">SUM(F12-D12)</f>
        <v>12000</v>
      </c>
      <c r="F12" s="13">
        <v>12000</v>
      </c>
      <c r="G12" s="13">
        <v>20000</v>
      </c>
    </row>
    <row r="13" spans="1:7" x14ac:dyDescent="0.3">
      <c r="A13" s="11" t="s">
        <v>83</v>
      </c>
      <c r="B13" s="12" t="s">
        <v>84</v>
      </c>
      <c r="C13" s="13"/>
      <c r="D13" s="13"/>
      <c r="E13" s="13">
        <f t="shared" si="0"/>
        <v>3000</v>
      </c>
      <c r="F13" s="13">
        <v>3000</v>
      </c>
      <c r="G13" s="13">
        <v>3000</v>
      </c>
    </row>
    <row r="14" spans="1:7" x14ac:dyDescent="0.3">
      <c r="A14" s="11"/>
      <c r="B14" s="12"/>
      <c r="C14" s="13"/>
      <c r="D14" s="13"/>
      <c r="E14" s="13"/>
      <c r="F14" s="13"/>
      <c r="G14" s="13"/>
    </row>
    <row r="15" spans="1:7" x14ac:dyDescent="0.3">
      <c r="A15" s="10" t="s">
        <v>60</v>
      </c>
      <c r="B15" s="12"/>
      <c r="C15" s="13"/>
      <c r="D15" s="13"/>
      <c r="E15" s="13"/>
      <c r="F15" s="13"/>
      <c r="G15" s="13"/>
    </row>
    <row r="16" spans="1:7" x14ac:dyDescent="0.3">
      <c r="A16" s="10" t="s">
        <v>77</v>
      </c>
      <c r="B16" s="12" t="s">
        <v>78</v>
      </c>
      <c r="C16" s="13"/>
      <c r="D16" s="13"/>
      <c r="E16" s="13"/>
      <c r="F16" s="13"/>
      <c r="G16" s="13"/>
    </row>
    <row r="17" spans="1:7" x14ac:dyDescent="0.3">
      <c r="A17" s="47" t="s">
        <v>744</v>
      </c>
      <c r="B17" s="12"/>
      <c r="C17" s="13"/>
      <c r="D17" s="13"/>
      <c r="E17" s="13"/>
      <c r="F17" s="13"/>
      <c r="G17" s="13">
        <v>10000</v>
      </c>
    </row>
    <row r="18" spans="1:7" x14ac:dyDescent="0.3">
      <c r="A18" s="10" t="s">
        <v>61</v>
      </c>
      <c r="B18" s="12" t="s">
        <v>62</v>
      </c>
      <c r="C18" s="13"/>
      <c r="D18" s="13"/>
      <c r="E18" s="13"/>
      <c r="F18" s="13"/>
      <c r="G18" s="13"/>
    </row>
    <row r="19" spans="1:7" x14ac:dyDescent="0.3">
      <c r="A19" s="85" t="s">
        <v>577</v>
      </c>
      <c r="B19" s="25"/>
      <c r="C19" s="13"/>
      <c r="D19" s="13"/>
      <c r="E19" s="13"/>
      <c r="F19" s="13"/>
      <c r="G19" s="13">
        <v>12000</v>
      </c>
    </row>
    <row r="20" spans="1:7" x14ac:dyDescent="0.3">
      <c r="A20" s="11"/>
      <c r="B20" s="12"/>
      <c r="C20" s="11"/>
      <c r="D20" s="11"/>
      <c r="E20" s="11"/>
      <c r="F20" s="11"/>
      <c r="G20" s="11"/>
    </row>
    <row r="21" spans="1:7" x14ac:dyDescent="0.3">
      <c r="A21" s="20" t="s">
        <v>63</v>
      </c>
      <c r="B21" s="20"/>
      <c r="C21" s="21">
        <f>SUM(C10:C20)</f>
        <v>12552.3</v>
      </c>
      <c r="D21" s="21">
        <f t="shared" ref="D21:G21" si="1">SUM(D10:D20)</f>
        <v>0</v>
      </c>
      <c r="E21" s="21">
        <f t="shared" si="1"/>
        <v>17500</v>
      </c>
      <c r="F21" s="21">
        <f t="shared" si="1"/>
        <v>17500</v>
      </c>
      <c r="G21" s="21">
        <f t="shared" si="1"/>
        <v>55000</v>
      </c>
    </row>
    <row r="22" spans="1:7" x14ac:dyDescent="0.3">
      <c r="A22" s="1" t="s">
        <v>823</v>
      </c>
    </row>
    <row r="24" spans="1:7" x14ac:dyDescent="0.3">
      <c r="A24" s="1" t="s">
        <v>64</v>
      </c>
      <c r="B24" s="1" t="s">
        <v>66</v>
      </c>
      <c r="E24" s="1" t="s">
        <v>69</v>
      </c>
    </row>
    <row r="27" spans="1:7" x14ac:dyDescent="0.3">
      <c r="A27" s="86" t="s">
        <v>70</v>
      </c>
      <c r="B27" s="86"/>
      <c r="C27" s="161" t="s">
        <v>67</v>
      </c>
      <c r="D27" s="161"/>
      <c r="F27" s="161" t="s">
        <v>70</v>
      </c>
      <c r="G27" s="161"/>
    </row>
    <row r="28" spans="1:7" x14ac:dyDescent="0.3">
      <c r="A28" s="87" t="s">
        <v>71</v>
      </c>
      <c r="B28" s="87"/>
      <c r="C28" s="166" t="s">
        <v>68</v>
      </c>
      <c r="D28" s="166"/>
      <c r="F28" s="166" t="s">
        <v>71</v>
      </c>
      <c r="G28" s="166"/>
    </row>
  </sheetData>
  <mergeCells count="7">
    <mergeCell ref="C28:D28"/>
    <mergeCell ref="F28:G28"/>
    <mergeCell ref="A1:G1"/>
    <mergeCell ref="A2:G2"/>
    <mergeCell ref="D5:F5"/>
    <mergeCell ref="C27:D27"/>
    <mergeCell ref="F27:G27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&amp;C&amp;"Arial,Regular"&amp;9 301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Layout" topLeftCell="A37" zoomScaleNormal="100" workbookViewId="0">
      <selection activeCell="A41" sqref="A41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3" spans="1:7" x14ac:dyDescent="0.3">
      <c r="A3" s="114"/>
      <c r="B3" s="114"/>
      <c r="C3" s="114"/>
      <c r="D3" s="114"/>
      <c r="E3" s="114"/>
      <c r="F3" s="114"/>
      <c r="G3" s="114"/>
    </row>
    <row r="4" spans="1:7" x14ac:dyDescent="0.3">
      <c r="A4" s="2" t="s">
        <v>180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33"/>
      <c r="B9" s="33"/>
      <c r="C9" s="33"/>
      <c r="D9" s="33"/>
      <c r="E9" s="33"/>
      <c r="F9" s="34"/>
      <c r="G9" s="34"/>
    </row>
    <row r="10" spans="1:7" x14ac:dyDescent="0.3">
      <c r="A10" s="10" t="s">
        <v>49</v>
      </c>
      <c r="B10" s="11"/>
      <c r="C10" s="11"/>
      <c r="D10" s="11"/>
      <c r="E10" s="11"/>
      <c r="F10" s="11"/>
      <c r="G10" s="11"/>
    </row>
    <row r="11" spans="1:7" x14ac:dyDescent="0.3">
      <c r="A11" s="11" t="s">
        <v>50</v>
      </c>
      <c r="B11" s="12" t="s">
        <v>51</v>
      </c>
      <c r="C11" s="13">
        <v>21352</v>
      </c>
      <c r="D11" s="13"/>
      <c r="E11" s="13">
        <f>SUM(F11-D11)</f>
        <v>7500</v>
      </c>
      <c r="F11" s="13">
        <v>7500</v>
      </c>
      <c r="G11" s="13">
        <v>7500</v>
      </c>
    </row>
    <row r="12" spans="1:7" x14ac:dyDescent="0.3">
      <c r="A12" s="11" t="s">
        <v>52</v>
      </c>
      <c r="B12" s="12" t="s">
        <v>53</v>
      </c>
      <c r="C12" s="13"/>
      <c r="D12" s="13"/>
      <c r="E12" s="13">
        <f t="shared" ref="E12:E15" si="0">SUM(F12-D12)</f>
        <v>5000</v>
      </c>
      <c r="F12" s="13">
        <v>5000</v>
      </c>
      <c r="G12" s="13">
        <v>5000</v>
      </c>
    </row>
    <row r="13" spans="1:7" x14ac:dyDescent="0.3">
      <c r="A13" s="11" t="s">
        <v>54</v>
      </c>
      <c r="B13" s="12" t="s">
        <v>55</v>
      </c>
      <c r="C13" s="13">
        <v>29691.33</v>
      </c>
      <c r="D13" s="13"/>
      <c r="E13" s="13">
        <f t="shared" si="0"/>
        <v>30000</v>
      </c>
      <c r="F13" s="13">
        <v>30000</v>
      </c>
      <c r="G13" s="13">
        <v>30000</v>
      </c>
    </row>
    <row r="14" spans="1:7" x14ac:dyDescent="0.3">
      <c r="A14" s="11" t="s">
        <v>434</v>
      </c>
      <c r="B14" s="12" t="s">
        <v>116</v>
      </c>
      <c r="C14" s="13">
        <v>84000</v>
      </c>
      <c r="D14" s="13">
        <v>42000</v>
      </c>
      <c r="E14" s="13">
        <f>SUM(F14-D14)</f>
        <v>42000</v>
      </c>
      <c r="F14" s="13">
        <v>84000</v>
      </c>
      <c r="G14" s="13">
        <v>84000</v>
      </c>
    </row>
    <row r="15" spans="1:7" x14ac:dyDescent="0.3">
      <c r="A15" s="11" t="s">
        <v>83</v>
      </c>
      <c r="B15" s="12" t="s">
        <v>84</v>
      </c>
      <c r="C15" s="13">
        <v>2400</v>
      </c>
      <c r="D15" s="13">
        <v>3000</v>
      </c>
      <c r="E15" s="13">
        <f t="shared" si="0"/>
        <v>7000</v>
      </c>
      <c r="F15" s="13">
        <v>10000</v>
      </c>
      <c r="G15" s="13">
        <v>10000</v>
      </c>
    </row>
    <row r="16" spans="1:7" x14ac:dyDescent="0.3">
      <c r="A16" s="11" t="s">
        <v>82</v>
      </c>
      <c r="B16" s="12" t="s">
        <v>94</v>
      </c>
      <c r="C16" s="13">
        <v>6390</v>
      </c>
      <c r="D16" s="13">
        <v>9700</v>
      </c>
      <c r="E16" s="13">
        <f>SUM(F16-D16)</f>
        <v>9800</v>
      </c>
      <c r="F16" s="13">
        <v>19500</v>
      </c>
      <c r="G16" s="13">
        <v>19500</v>
      </c>
    </row>
    <row r="17" spans="1:7" x14ac:dyDescent="0.3">
      <c r="A17" s="11"/>
      <c r="B17" s="12"/>
      <c r="C17" s="13"/>
      <c r="D17" s="13"/>
      <c r="E17" s="13"/>
      <c r="F17" s="13"/>
      <c r="G17" s="13"/>
    </row>
    <row r="18" spans="1:7" x14ac:dyDescent="0.3">
      <c r="A18" s="10" t="s">
        <v>60</v>
      </c>
      <c r="B18" s="12"/>
      <c r="C18" s="13"/>
      <c r="D18" s="13"/>
      <c r="E18" s="13"/>
      <c r="F18" s="13"/>
      <c r="G18" s="13"/>
    </row>
    <row r="19" spans="1:7" x14ac:dyDescent="0.3">
      <c r="A19" s="10" t="s">
        <v>323</v>
      </c>
      <c r="B19" s="12" t="s">
        <v>62</v>
      </c>
      <c r="C19" s="13"/>
      <c r="D19" s="13"/>
      <c r="E19" s="13"/>
      <c r="F19" s="13"/>
      <c r="G19" s="13"/>
    </row>
    <row r="20" spans="1:7" x14ac:dyDescent="0.3">
      <c r="A20" s="47" t="s">
        <v>577</v>
      </c>
      <c r="B20" s="12"/>
      <c r="C20" s="13"/>
      <c r="D20" s="13"/>
      <c r="E20" s="13"/>
      <c r="F20" s="13"/>
      <c r="G20" s="13">
        <v>25000</v>
      </c>
    </row>
    <row r="21" spans="1:7" x14ac:dyDescent="0.3">
      <c r="A21" s="11"/>
      <c r="B21" s="12"/>
      <c r="C21" s="13"/>
      <c r="D21" s="13"/>
      <c r="E21" s="13"/>
      <c r="F21" s="13"/>
      <c r="G21" s="13"/>
    </row>
    <row r="22" spans="1:7" x14ac:dyDescent="0.3">
      <c r="A22" s="10" t="s">
        <v>109</v>
      </c>
      <c r="B22" s="12"/>
      <c r="C22" s="13"/>
      <c r="D22" s="13"/>
      <c r="E22" s="13"/>
      <c r="F22" s="13"/>
      <c r="G22" s="13"/>
    </row>
    <row r="23" spans="1:7" x14ac:dyDescent="0.3">
      <c r="A23" s="10" t="s">
        <v>161</v>
      </c>
      <c r="B23" s="12"/>
      <c r="C23" s="13"/>
      <c r="D23" s="13"/>
      <c r="E23" s="13"/>
      <c r="F23" s="13"/>
      <c r="G23" s="13"/>
    </row>
    <row r="24" spans="1:7" x14ac:dyDescent="0.3">
      <c r="A24" s="10" t="s">
        <v>198</v>
      </c>
      <c r="B24" s="12"/>
      <c r="C24" s="13"/>
      <c r="D24" s="13"/>
      <c r="E24" s="13"/>
      <c r="F24" s="13"/>
      <c r="G24" s="13"/>
    </row>
    <row r="25" spans="1:7" x14ac:dyDescent="0.3">
      <c r="A25" s="11" t="s">
        <v>305</v>
      </c>
      <c r="B25" s="12" t="s">
        <v>51</v>
      </c>
      <c r="C25" s="13"/>
      <c r="D25" s="13">
        <v>5640</v>
      </c>
      <c r="E25" s="13">
        <f t="shared" ref="E25" si="1">SUM(F25-D25)</f>
        <v>9360</v>
      </c>
      <c r="F25" s="13">
        <v>15000</v>
      </c>
      <c r="G25" s="13">
        <v>50000</v>
      </c>
    </row>
    <row r="26" spans="1:7" x14ac:dyDescent="0.3">
      <c r="A26" s="11" t="s">
        <v>306</v>
      </c>
      <c r="B26" s="12" t="s">
        <v>55</v>
      </c>
      <c r="C26" s="13"/>
      <c r="D26" s="13"/>
      <c r="E26" s="13"/>
      <c r="F26" s="13"/>
      <c r="G26" s="13">
        <v>30000</v>
      </c>
    </row>
    <row r="27" spans="1:7" x14ac:dyDescent="0.3">
      <c r="A27" s="11" t="s">
        <v>324</v>
      </c>
      <c r="B27" s="12" t="s">
        <v>322</v>
      </c>
      <c r="C27" s="13"/>
      <c r="D27" s="13"/>
      <c r="E27" s="13"/>
      <c r="F27" s="13"/>
      <c r="G27" s="13">
        <v>50000</v>
      </c>
    </row>
    <row r="28" spans="1:7" x14ac:dyDescent="0.3">
      <c r="A28" s="67"/>
      <c r="B28" s="68"/>
      <c r="C28" s="69"/>
      <c r="D28" s="69"/>
      <c r="E28" s="69"/>
      <c r="F28" s="69"/>
      <c r="G28" s="69"/>
    </row>
    <row r="29" spans="1:7" x14ac:dyDescent="0.3">
      <c r="A29" s="27"/>
      <c r="B29" s="60"/>
      <c r="C29" s="31"/>
      <c r="D29" s="31"/>
      <c r="E29" s="31"/>
      <c r="F29" s="31"/>
      <c r="G29" s="31"/>
    </row>
    <row r="30" spans="1:7" x14ac:dyDescent="0.3">
      <c r="A30" s="27"/>
      <c r="B30" s="60"/>
      <c r="C30" s="31"/>
      <c r="D30" s="31"/>
      <c r="E30" s="31"/>
      <c r="F30" s="31"/>
      <c r="G30" s="31"/>
    </row>
    <row r="31" spans="1:7" x14ac:dyDescent="0.3">
      <c r="A31" s="27"/>
      <c r="B31" s="60"/>
      <c r="C31" s="31"/>
      <c r="D31" s="31"/>
      <c r="E31" s="31"/>
      <c r="F31" s="31"/>
      <c r="G31" s="31"/>
    </row>
    <row r="32" spans="1:7" x14ac:dyDescent="0.3">
      <c r="A32" s="3"/>
      <c r="B32" s="3"/>
      <c r="C32" s="3"/>
      <c r="D32" s="163" t="s">
        <v>9</v>
      </c>
      <c r="E32" s="164"/>
      <c r="F32" s="165"/>
      <c r="G32" s="4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33"/>
      <c r="B36" s="33"/>
      <c r="C36" s="33"/>
      <c r="D36" s="33"/>
      <c r="E36" s="33"/>
      <c r="F36" s="34"/>
      <c r="G36" s="34"/>
    </row>
    <row r="37" spans="1:7" x14ac:dyDescent="0.3">
      <c r="A37" s="11" t="s">
        <v>201</v>
      </c>
      <c r="B37" s="12" t="s">
        <v>199</v>
      </c>
      <c r="C37" s="13">
        <v>23300</v>
      </c>
      <c r="D37" s="13">
        <v>17500</v>
      </c>
      <c r="E37" s="13">
        <f t="shared" ref="E37" si="2">SUM(F37-D37)</f>
        <v>17500</v>
      </c>
      <c r="F37" s="13">
        <v>35000</v>
      </c>
      <c r="G37" s="13">
        <v>138000</v>
      </c>
    </row>
    <row r="38" spans="1:7" x14ac:dyDescent="0.3">
      <c r="A38" s="11" t="s">
        <v>200</v>
      </c>
      <c r="B38" s="12" t="s">
        <v>199</v>
      </c>
      <c r="C38" s="13"/>
      <c r="D38" s="13"/>
      <c r="E38" s="13"/>
      <c r="F38" s="13"/>
      <c r="G38" s="13">
        <v>40000</v>
      </c>
    </row>
    <row r="39" spans="1:7" x14ac:dyDescent="0.3">
      <c r="A39" s="11"/>
      <c r="B39" s="12"/>
      <c r="C39" s="13"/>
      <c r="D39" s="13"/>
      <c r="E39" s="13"/>
      <c r="F39" s="13"/>
      <c r="G39" s="13"/>
    </row>
    <row r="40" spans="1:7" x14ac:dyDescent="0.3">
      <c r="A40" s="20" t="s">
        <v>63</v>
      </c>
      <c r="B40" s="20"/>
      <c r="C40" s="21">
        <f>SUM(C10:C39)</f>
        <v>167133.33000000002</v>
      </c>
      <c r="D40" s="21">
        <f>SUM(D10:D39)</f>
        <v>77840</v>
      </c>
      <c r="E40" s="21">
        <f>SUM(E10:E39)</f>
        <v>128160</v>
      </c>
      <c r="F40" s="21">
        <f>SUM(F10:F39)</f>
        <v>206000</v>
      </c>
      <c r="G40" s="21">
        <f>SUM(G10:G39)</f>
        <v>489000</v>
      </c>
    </row>
    <row r="41" spans="1:7" x14ac:dyDescent="0.3">
      <c r="A41" s="1" t="s">
        <v>823</v>
      </c>
    </row>
    <row r="43" spans="1:7" x14ac:dyDescent="0.3">
      <c r="A43" s="1" t="s">
        <v>64</v>
      </c>
      <c r="B43" s="1" t="s">
        <v>66</v>
      </c>
      <c r="E43" s="1" t="s">
        <v>69</v>
      </c>
    </row>
    <row r="46" spans="1:7" x14ac:dyDescent="0.3">
      <c r="A46" s="22" t="s">
        <v>563</v>
      </c>
      <c r="B46" s="22"/>
      <c r="C46" s="161" t="s">
        <v>67</v>
      </c>
      <c r="D46" s="161"/>
      <c r="F46" s="161" t="s">
        <v>70</v>
      </c>
      <c r="G46" s="161"/>
    </row>
    <row r="47" spans="1:7" x14ac:dyDescent="0.3">
      <c r="A47" s="23" t="s">
        <v>822</v>
      </c>
      <c r="B47" s="23"/>
      <c r="C47" s="166" t="s">
        <v>68</v>
      </c>
      <c r="D47" s="166"/>
      <c r="F47" s="166" t="s">
        <v>71</v>
      </c>
      <c r="G47" s="166"/>
    </row>
  </sheetData>
  <mergeCells count="8">
    <mergeCell ref="C47:D47"/>
    <mergeCell ref="F47:G47"/>
    <mergeCell ref="A1:G1"/>
    <mergeCell ref="A2:G2"/>
    <mergeCell ref="D5:F5"/>
    <mergeCell ref="C46:D46"/>
    <mergeCell ref="F46:G46"/>
    <mergeCell ref="D32:F32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&amp;C&amp;"Arial,Regular"&amp;9 304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Layout" topLeftCell="A55" zoomScaleNormal="100" workbookViewId="0">
      <selection activeCell="A59" sqref="A59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3" spans="1:7" ht="4.5" customHeight="1" x14ac:dyDescent="0.3"/>
    <row r="4" spans="1:7" x14ac:dyDescent="0.3">
      <c r="A4" s="2" t="s">
        <v>519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33"/>
      <c r="B9" s="33"/>
      <c r="C9" s="33"/>
      <c r="D9" s="33"/>
      <c r="E9" s="33"/>
      <c r="F9" s="34"/>
      <c r="G9" s="34"/>
    </row>
    <row r="10" spans="1:7" x14ac:dyDescent="0.3">
      <c r="A10" s="10" t="s">
        <v>20</v>
      </c>
      <c r="B10" s="11"/>
      <c r="C10" s="11"/>
      <c r="D10" s="11"/>
      <c r="E10" s="11"/>
      <c r="F10" s="11"/>
      <c r="G10" s="11"/>
    </row>
    <row r="11" spans="1:7" x14ac:dyDescent="0.3">
      <c r="A11" s="11" t="s">
        <v>21</v>
      </c>
      <c r="B11" s="11"/>
      <c r="C11" s="11"/>
      <c r="D11" s="11"/>
      <c r="E11" s="11"/>
      <c r="F11" s="11"/>
      <c r="G11" s="11"/>
    </row>
    <row r="12" spans="1:7" x14ac:dyDescent="0.3">
      <c r="A12" s="11" t="s">
        <v>32</v>
      </c>
      <c r="B12" s="12" t="s">
        <v>23</v>
      </c>
      <c r="C12" s="13"/>
      <c r="D12" s="13">
        <v>322902</v>
      </c>
      <c r="E12" s="13">
        <f>SUM(F12-D12)</f>
        <v>1265154</v>
      </c>
      <c r="F12" s="13">
        <v>1588056</v>
      </c>
      <c r="G12" s="13">
        <v>1743576</v>
      </c>
    </row>
    <row r="13" spans="1:7" x14ac:dyDescent="0.3">
      <c r="A13" s="11" t="s">
        <v>24</v>
      </c>
      <c r="B13" s="12"/>
      <c r="C13" s="13"/>
      <c r="D13" s="13"/>
      <c r="E13" s="13"/>
      <c r="F13" s="13"/>
      <c r="G13" s="13"/>
    </row>
    <row r="14" spans="1:7" x14ac:dyDescent="0.3">
      <c r="A14" s="11" t="s">
        <v>33</v>
      </c>
      <c r="B14" s="12" t="s">
        <v>25</v>
      </c>
      <c r="C14" s="13"/>
      <c r="D14" s="13">
        <v>28000</v>
      </c>
      <c r="E14" s="13">
        <f t="shared" ref="E14:E21" si="0">SUM(F14-D14)</f>
        <v>44000</v>
      </c>
      <c r="F14" s="13">
        <v>72000</v>
      </c>
      <c r="G14" s="13">
        <v>96000</v>
      </c>
    </row>
    <row r="15" spans="1:7" x14ac:dyDescent="0.3">
      <c r="A15" s="47" t="s">
        <v>463</v>
      </c>
      <c r="B15" s="12" t="s">
        <v>26</v>
      </c>
      <c r="C15" s="13">
        <v>33750</v>
      </c>
      <c r="D15" s="13">
        <v>40500</v>
      </c>
      <c r="E15" s="13">
        <f t="shared" si="0"/>
        <v>40500</v>
      </c>
      <c r="F15" s="13">
        <v>81000</v>
      </c>
      <c r="G15" s="13">
        <v>81000</v>
      </c>
    </row>
    <row r="16" spans="1:7" x14ac:dyDescent="0.3">
      <c r="A16" s="47" t="s">
        <v>464</v>
      </c>
      <c r="B16" s="12" t="s">
        <v>27</v>
      </c>
      <c r="C16" s="13">
        <v>33750</v>
      </c>
      <c r="D16" s="13">
        <v>40500</v>
      </c>
      <c r="E16" s="13">
        <f t="shared" si="0"/>
        <v>40500</v>
      </c>
      <c r="F16" s="13">
        <v>81000</v>
      </c>
      <c r="G16" s="13">
        <v>81000</v>
      </c>
    </row>
    <row r="17" spans="1:7" x14ac:dyDescent="0.3">
      <c r="A17" s="11" t="s">
        <v>36</v>
      </c>
      <c r="B17" s="12" t="s">
        <v>28</v>
      </c>
      <c r="C17" s="13"/>
      <c r="D17" s="13">
        <v>12000</v>
      </c>
      <c r="E17" s="13">
        <f t="shared" si="0"/>
        <v>6000</v>
      </c>
      <c r="F17" s="13">
        <v>18000</v>
      </c>
      <c r="G17" s="13">
        <v>24000</v>
      </c>
    </row>
    <row r="18" spans="1:7" x14ac:dyDescent="0.3">
      <c r="A18" s="11" t="s">
        <v>217</v>
      </c>
      <c r="B18" s="12" t="s">
        <v>216</v>
      </c>
      <c r="C18" s="13"/>
      <c r="D18" s="13"/>
      <c r="E18" s="13">
        <f t="shared" si="0"/>
        <v>15000</v>
      </c>
      <c r="F18" s="13">
        <v>15000</v>
      </c>
      <c r="G18" s="13">
        <v>20000</v>
      </c>
    </row>
    <row r="19" spans="1:7" x14ac:dyDescent="0.3">
      <c r="A19" s="11" t="s">
        <v>38</v>
      </c>
      <c r="B19" s="12" t="s">
        <v>30</v>
      </c>
      <c r="C19" s="13"/>
      <c r="D19" s="13"/>
      <c r="E19" s="13">
        <f>SUM(F19-D19)</f>
        <v>132338</v>
      </c>
      <c r="F19" s="13">
        <v>132338</v>
      </c>
      <c r="G19" s="13">
        <v>145298</v>
      </c>
    </row>
    <row r="20" spans="1:7" x14ac:dyDescent="0.3">
      <c r="A20" s="11" t="s">
        <v>37</v>
      </c>
      <c r="B20" s="12" t="s">
        <v>29</v>
      </c>
      <c r="C20" s="13"/>
      <c r="D20" s="13"/>
      <c r="E20" s="13">
        <f t="shared" si="0"/>
        <v>15000</v>
      </c>
      <c r="F20" s="13">
        <v>15000</v>
      </c>
      <c r="G20" s="13">
        <v>20000</v>
      </c>
    </row>
    <row r="21" spans="1:7" x14ac:dyDescent="0.3">
      <c r="A21" s="11" t="s">
        <v>39</v>
      </c>
      <c r="B21" s="12" t="s">
        <v>143</v>
      </c>
      <c r="C21" s="13"/>
      <c r="D21" s="13">
        <v>53817</v>
      </c>
      <c r="E21" s="13">
        <f t="shared" si="0"/>
        <v>78521</v>
      </c>
      <c r="F21" s="13">
        <v>132338</v>
      </c>
      <c r="G21" s="13">
        <v>145298</v>
      </c>
    </row>
    <row r="22" spans="1:7" x14ac:dyDescent="0.3">
      <c r="A22" s="11" t="s">
        <v>31</v>
      </c>
      <c r="B22" s="12"/>
      <c r="C22" s="13"/>
      <c r="D22" s="13"/>
      <c r="E22" s="13"/>
      <c r="F22" s="13"/>
      <c r="G22" s="13"/>
    </row>
    <row r="23" spans="1:7" x14ac:dyDescent="0.3">
      <c r="A23" s="11" t="s">
        <v>40</v>
      </c>
      <c r="B23" s="12" t="s">
        <v>41</v>
      </c>
      <c r="C23" s="13"/>
      <c r="D23" s="13">
        <v>38820.6</v>
      </c>
      <c r="E23" s="13">
        <f t="shared" ref="E23:E26" si="1">SUM(F23-D23)</f>
        <v>151747.4</v>
      </c>
      <c r="F23" s="13">
        <v>190568</v>
      </c>
      <c r="G23" s="13">
        <v>209230</v>
      </c>
    </row>
    <row r="24" spans="1:7" x14ac:dyDescent="0.3">
      <c r="A24" s="11" t="s">
        <v>252</v>
      </c>
      <c r="B24" s="12" t="s">
        <v>42</v>
      </c>
      <c r="C24" s="13"/>
      <c r="D24" s="13">
        <v>1200</v>
      </c>
      <c r="E24" s="13">
        <f t="shared" si="1"/>
        <v>2400</v>
      </c>
      <c r="F24" s="13">
        <v>3600</v>
      </c>
      <c r="G24" s="13">
        <v>4800</v>
      </c>
    </row>
    <row r="25" spans="1:7" x14ac:dyDescent="0.3">
      <c r="A25" s="11" t="s">
        <v>253</v>
      </c>
      <c r="B25" s="12" t="s">
        <v>43</v>
      </c>
      <c r="C25" s="13"/>
      <c r="D25" s="13">
        <v>4843.5600000000004</v>
      </c>
      <c r="E25" s="13">
        <f t="shared" si="1"/>
        <v>21255.439999999999</v>
      </c>
      <c r="F25" s="13">
        <v>26099</v>
      </c>
      <c r="G25" s="13">
        <v>35336</v>
      </c>
    </row>
    <row r="26" spans="1:7" x14ac:dyDescent="0.3">
      <c r="A26" s="11" t="s">
        <v>44</v>
      </c>
      <c r="B26" s="12" t="s">
        <v>45</v>
      </c>
      <c r="C26" s="13"/>
      <c r="D26" s="13">
        <v>1200</v>
      </c>
      <c r="E26" s="13">
        <f t="shared" si="1"/>
        <v>2400</v>
      </c>
      <c r="F26" s="13">
        <v>3600</v>
      </c>
      <c r="G26" s="13">
        <v>4800</v>
      </c>
    </row>
    <row r="27" spans="1:7" x14ac:dyDescent="0.3">
      <c r="A27" s="11"/>
      <c r="B27" s="12"/>
      <c r="C27" s="13"/>
      <c r="D27" s="13"/>
      <c r="E27" s="13"/>
      <c r="F27" s="13"/>
      <c r="G27" s="13"/>
    </row>
    <row r="28" spans="1:7" x14ac:dyDescent="0.3">
      <c r="A28" s="10" t="s">
        <v>49</v>
      </c>
      <c r="B28" s="12"/>
      <c r="C28" s="13"/>
      <c r="D28" s="13"/>
      <c r="E28" s="13"/>
      <c r="F28" s="13"/>
      <c r="G28" s="13"/>
    </row>
    <row r="29" spans="1:7" x14ac:dyDescent="0.3">
      <c r="A29" s="36" t="s">
        <v>227</v>
      </c>
      <c r="B29" s="37" t="s">
        <v>103</v>
      </c>
      <c r="C29" s="13">
        <v>14900</v>
      </c>
      <c r="D29" s="13"/>
      <c r="E29" s="13"/>
      <c r="F29" s="13"/>
      <c r="G29" s="13"/>
    </row>
    <row r="30" spans="1:7" x14ac:dyDescent="0.3">
      <c r="A30" s="36"/>
      <c r="B30" s="37"/>
      <c r="C30" s="13"/>
      <c r="D30" s="13"/>
      <c r="E30" s="13"/>
      <c r="F30" s="13"/>
      <c r="G30" s="13"/>
    </row>
    <row r="31" spans="1:7" x14ac:dyDescent="0.3">
      <c r="A31" s="36"/>
      <c r="B31" s="37"/>
      <c r="C31" s="13"/>
      <c r="D31" s="13"/>
      <c r="E31" s="13"/>
      <c r="F31" s="13"/>
      <c r="G31" s="13"/>
    </row>
    <row r="32" spans="1:7" x14ac:dyDescent="0.3">
      <c r="A32" s="41"/>
      <c r="B32" s="42"/>
      <c r="C32" s="17"/>
      <c r="D32" s="17"/>
      <c r="E32" s="17"/>
      <c r="F32" s="17"/>
      <c r="G32" s="17"/>
    </row>
    <row r="33" spans="1:7" x14ac:dyDescent="0.3">
      <c r="A33" s="3"/>
      <c r="B33" s="3"/>
      <c r="C33" s="3"/>
      <c r="D33" s="163" t="s">
        <v>9</v>
      </c>
      <c r="E33" s="164"/>
      <c r="F33" s="165"/>
      <c r="G33" s="4"/>
    </row>
    <row r="34" spans="1:7" x14ac:dyDescent="0.3">
      <c r="A34" s="5" t="s">
        <v>2</v>
      </c>
      <c r="B34" s="5" t="s">
        <v>4</v>
      </c>
      <c r="C34" s="5" t="s">
        <v>6</v>
      </c>
      <c r="D34" s="5" t="s">
        <v>10</v>
      </c>
      <c r="E34" s="5" t="s">
        <v>12</v>
      </c>
      <c r="F34" s="6" t="s">
        <v>14</v>
      </c>
      <c r="G34" s="6" t="s">
        <v>15</v>
      </c>
    </row>
    <row r="35" spans="1:7" x14ac:dyDescent="0.3">
      <c r="A35" s="5"/>
      <c r="B35" s="5"/>
      <c r="C35" s="5" t="s">
        <v>7</v>
      </c>
      <c r="D35" s="5" t="s">
        <v>7</v>
      </c>
      <c r="E35" s="5" t="s">
        <v>13</v>
      </c>
      <c r="F35" s="6"/>
      <c r="G35" s="6" t="s">
        <v>16</v>
      </c>
    </row>
    <row r="36" spans="1:7" x14ac:dyDescent="0.3">
      <c r="A36" s="7" t="s">
        <v>3</v>
      </c>
      <c r="B36" s="7" t="s">
        <v>5</v>
      </c>
      <c r="C36" s="7" t="s">
        <v>8</v>
      </c>
      <c r="D36" s="7" t="s">
        <v>11</v>
      </c>
      <c r="E36" s="7" t="s">
        <v>17</v>
      </c>
      <c r="F36" s="8" t="s">
        <v>18</v>
      </c>
      <c r="G36" s="8" t="s">
        <v>19</v>
      </c>
    </row>
    <row r="37" spans="1:7" x14ac:dyDescent="0.3">
      <c r="A37" s="33"/>
      <c r="B37" s="33"/>
      <c r="C37" s="33"/>
      <c r="D37" s="33"/>
      <c r="E37" s="33"/>
      <c r="F37" s="34"/>
      <c r="G37" s="34"/>
    </row>
    <row r="38" spans="1:7" x14ac:dyDescent="0.3">
      <c r="A38" s="10" t="s">
        <v>60</v>
      </c>
      <c r="B38" s="12"/>
      <c r="C38" s="13"/>
      <c r="D38" s="13"/>
      <c r="E38" s="13"/>
      <c r="F38" s="13"/>
      <c r="G38" s="13"/>
    </row>
    <row r="39" spans="1:7" x14ac:dyDescent="0.3">
      <c r="A39" s="28" t="s">
        <v>237</v>
      </c>
      <c r="B39" s="12" t="s">
        <v>78</v>
      </c>
      <c r="C39" s="13"/>
      <c r="D39" s="13"/>
      <c r="E39" s="13"/>
      <c r="F39" s="13"/>
      <c r="G39" s="13"/>
    </row>
    <row r="40" spans="1:7" x14ac:dyDescent="0.3">
      <c r="A40" s="47" t="s">
        <v>745</v>
      </c>
      <c r="B40" s="12"/>
      <c r="C40" s="13"/>
      <c r="D40" s="13"/>
      <c r="E40" s="13"/>
      <c r="F40" s="13"/>
      <c r="G40" s="13">
        <v>10000</v>
      </c>
    </row>
    <row r="41" spans="1:7" x14ac:dyDescent="0.3">
      <c r="A41" s="47" t="s">
        <v>746</v>
      </c>
      <c r="B41" s="12"/>
      <c r="C41" s="13"/>
      <c r="D41" s="13"/>
      <c r="E41" s="13"/>
      <c r="F41" s="13"/>
      <c r="G41" s="13">
        <v>20000</v>
      </c>
    </row>
    <row r="42" spans="1:7" x14ac:dyDescent="0.3">
      <c r="A42" s="28" t="s">
        <v>747</v>
      </c>
      <c r="B42" s="12" t="s">
        <v>749</v>
      </c>
      <c r="C42" s="13"/>
      <c r="D42" s="13"/>
      <c r="E42" s="13"/>
      <c r="F42" s="13"/>
      <c r="G42" s="13"/>
    </row>
    <row r="43" spans="1:7" x14ac:dyDescent="0.3">
      <c r="A43" s="47" t="s">
        <v>748</v>
      </c>
      <c r="B43" s="12"/>
      <c r="C43" s="13"/>
      <c r="D43" s="13"/>
      <c r="E43" s="13"/>
      <c r="F43" s="13"/>
      <c r="G43" s="13">
        <v>20000</v>
      </c>
    </row>
    <row r="44" spans="1:7" x14ac:dyDescent="0.3">
      <c r="A44" s="28" t="s">
        <v>385</v>
      </c>
      <c r="B44" s="12" t="s">
        <v>219</v>
      </c>
      <c r="C44" s="13"/>
      <c r="D44" s="13"/>
      <c r="E44" s="13"/>
      <c r="F44" s="13"/>
      <c r="G44" s="13"/>
    </row>
    <row r="45" spans="1:7" x14ac:dyDescent="0.3">
      <c r="A45" s="47" t="s">
        <v>750</v>
      </c>
      <c r="B45" s="12"/>
      <c r="C45" s="13"/>
      <c r="D45" s="13"/>
      <c r="E45" s="13"/>
      <c r="F45" s="13"/>
      <c r="G45" s="13">
        <v>30000</v>
      </c>
    </row>
    <row r="46" spans="1:7" x14ac:dyDescent="0.3">
      <c r="A46" s="47" t="s">
        <v>751</v>
      </c>
      <c r="B46" s="12"/>
      <c r="C46" s="13"/>
      <c r="D46" s="13"/>
      <c r="E46" s="13"/>
      <c r="F46" s="13"/>
      <c r="G46" s="13">
        <v>15000</v>
      </c>
    </row>
    <row r="47" spans="1:7" x14ac:dyDescent="0.3">
      <c r="A47" s="47" t="s">
        <v>752</v>
      </c>
      <c r="B47" s="12"/>
      <c r="C47" s="13"/>
      <c r="D47" s="13"/>
      <c r="E47" s="13"/>
      <c r="F47" s="13"/>
      <c r="G47" s="13">
        <v>15000</v>
      </c>
    </row>
    <row r="48" spans="1:7" x14ac:dyDescent="0.3">
      <c r="A48" s="28" t="s">
        <v>277</v>
      </c>
      <c r="B48" s="12" t="s">
        <v>105</v>
      </c>
      <c r="C48" s="13"/>
      <c r="D48" s="13"/>
      <c r="E48" s="13"/>
      <c r="F48" s="13"/>
      <c r="G48" s="13"/>
    </row>
    <row r="49" spans="1:7" x14ac:dyDescent="0.3">
      <c r="A49" s="47" t="s">
        <v>753</v>
      </c>
      <c r="B49" s="12"/>
      <c r="C49" s="13"/>
      <c r="D49" s="13"/>
      <c r="E49" s="13"/>
      <c r="F49" s="13"/>
      <c r="G49" s="13">
        <v>10000</v>
      </c>
    </row>
    <row r="50" spans="1:7" x14ac:dyDescent="0.3">
      <c r="A50" s="47"/>
      <c r="B50" s="12"/>
      <c r="C50" s="13"/>
      <c r="D50" s="13"/>
      <c r="E50" s="13"/>
      <c r="F50" s="13"/>
      <c r="G50" s="13"/>
    </row>
    <row r="51" spans="1:7" x14ac:dyDescent="0.3">
      <c r="A51" s="10" t="s">
        <v>109</v>
      </c>
      <c r="B51" s="12"/>
      <c r="C51" s="13"/>
      <c r="D51" s="13"/>
      <c r="E51" s="13"/>
      <c r="F51" s="13"/>
      <c r="G51" s="13"/>
    </row>
    <row r="52" spans="1:7" x14ac:dyDescent="0.3">
      <c r="A52" s="10" t="s">
        <v>197</v>
      </c>
      <c r="B52" s="12"/>
      <c r="C52" s="13"/>
      <c r="D52" s="13"/>
      <c r="E52" s="13"/>
      <c r="F52" s="13"/>
      <c r="G52" s="13"/>
    </row>
    <row r="53" spans="1:7" x14ac:dyDescent="0.3">
      <c r="A53" s="28" t="s">
        <v>615</v>
      </c>
      <c r="B53" s="12"/>
      <c r="C53" s="13"/>
      <c r="D53" s="13"/>
      <c r="E53" s="13"/>
      <c r="F53" s="13"/>
      <c r="G53" s="13"/>
    </row>
    <row r="54" spans="1:7" x14ac:dyDescent="0.3">
      <c r="A54" s="47" t="s">
        <v>227</v>
      </c>
      <c r="B54" s="12" t="s">
        <v>103</v>
      </c>
      <c r="C54" s="13"/>
      <c r="D54" s="13"/>
      <c r="E54" s="13">
        <f>SUM(F54-D54)</f>
        <v>500000</v>
      </c>
      <c r="F54" s="13">
        <v>500000</v>
      </c>
      <c r="G54" s="13"/>
    </row>
    <row r="55" spans="1:7" x14ac:dyDescent="0.3">
      <c r="A55" s="28" t="s">
        <v>663</v>
      </c>
      <c r="B55" s="12"/>
      <c r="C55" s="13"/>
      <c r="D55" s="13"/>
      <c r="E55" s="13"/>
      <c r="F55" s="13"/>
      <c r="G55" s="13"/>
    </row>
    <row r="56" spans="1:7" x14ac:dyDescent="0.3">
      <c r="A56" s="47" t="s">
        <v>227</v>
      </c>
      <c r="B56" s="12" t="s">
        <v>103</v>
      </c>
      <c r="C56" s="13">
        <v>400000</v>
      </c>
      <c r="D56" s="13"/>
      <c r="E56" s="13"/>
      <c r="F56" s="13"/>
      <c r="G56" s="13"/>
    </row>
    <row r="57" spans="1:7" x14ac:dyDescent="0.3">
      <c r="A57" s="47"/>
      <c r="B57" s="12"/>
      <c r="C57" s="13"/>
      <c r="D57" s="13"/>
      <c r="E57" s="13"/>
      <c r="F57" s="13"/>
      <c r="G57" s="13"/>
    </row>
    <row r="58" spans="1:7" x14ac:dyDescent="0.3">
      <c r="A58" s="20" t="s">
        <v>63</v>
      </c>
      <c r="B58" s="20"/>
      <c r="C58" s="21">
        <f>SUM(C10:C57)</f>
        <v>482400</v>
      </c>
      <c r="D58" s="21">
        <f t="shared" ref="D58:G58" si="2">SUM(D10:D57)</f>
        <v>543783.16</v>
      </c>
      <c r="E58" s="21">
        <f t="shared" si="2"/>
        <v>2314815.84</v>
      </c>
      <c r="F58" s="21">
        <f t="shared" si="2"/>
        <v>2858599</v>
      </c>
      <c r="G58" s="21">
        <f t="shared" si="2"/>
        <v>2730338</v>
      </c>
    </row>
    <row r="59" spans="1:7" x14ac:dyDescent="0.3">
      <c r="A59" s="1" t="s">
        <v>823</v>
      </c>
    </row>
    <row r="60" spans="1:7" x14ac:dyDescent="0.3">
      <c r="A60" s="1" t="s">
        <v>64</v>
      </c>
      <c r="B60" s="1" t="s">
        <v>66</v>
      </c>
      <c r="E60" s="1" t="s">
        <v>69</v>
      </c>
    </row>
    <row r="62" spans="1:7" x14ac:dyDescent="0.3">
      <c r="A62" s="116" t="s">
        <v>564</v>
      </c>
      <c r="C62" s="161" t="s">
        <v>67</v>
      </c>
      <c r="D62" s="161"/>
      <c r="F62" s="161" t="s">
        <v>70</v>
      </c>
      <c r="G62" s="161"/>
    </row>
    <row r="63" spans="1:7" x14ac:dyDescent="0.3">
      <c r="A63" s="117" t="s">
        <v>565</v>
      </c>
      <c r="C63" s="166" t="s">
        <v>68</v>
      </c>
      <c r="D63" s="166"/>
      <c r="F63" s="166" t="s">
        <v>71</v>
      </c>
      <c r="G63" s="166"/>
    </row>
  </sheetData>
  <mergeCells count="8">
    <mergeCell ref="C63:D63"/>
    <mergeCell ref="F63:G63"/>
    <mergeCell ref="A1:G1"/>
    <mergeCell ref="A2:G2"/>
    <mergeCell ref="D5:F5"/>
    <mergeCell ref="C62:D62"/>
    <mergeCell ref="F62:G62"/>
    <mergeCell ref="D33:F33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&amp;C&amp;"Arial,Regular"&amp;9 309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topLeftCell="A65" zoomScaleNormal="100" workbookViewId="0">
      <selection activeCell="A76" sqref="A76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181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9"/>
      <c r="B9" s="9"/>
      <c r="C9" s="9"/>
      <c r="D9" s="9"/>
      <c r="E9" s="9"/>
      <c r="F9" s="9"/>
      <c r="G9" s="9"/>
    </row>
    <row r="10" spans="1:7" x14ac:dyDescent="0.3">
      <c r="A10" s="10" t="s">
        <v>20</v>
      </c>
      <c r="B10" s="11"/>
      <c r="C10" s="11"/>
      <c r="D10" s="11"/>
      <c r="E10" s="11"/>
      <c r="F10" s="11"/>
      <c r="G10" s="11"/>
    </row>
    <row r="11" spans="1:7" x14ac:dyDescent="0.3">
      <c r="A11" s="11" t="s">
        <v>21</v>
      </c>
      <c r="B11" s="11"/>
      <c r="C11" s="11"/>
      <c r="D11" s="11"/>
      <c r="E11" s="11"/>
      <c r="F11" s="11"/>
      <c r="G11" s="11"/>
    </row>
    <row r="12" spans="1:7" x14ac:dyDescent="0.3">
      <c r="A12" s="11" t="s">
        <v>32</v>
      </c>
      <c r="B12" s="12" t="s">
        <v>23</v>
      </c>
      <c r="C12" s="13">
        <v>2082606</v>
      </c>
      <c r="D12" s="13">
        <v>727064.98</v>
      </c>
      <c r="E12" s="13">
        <f>SUM(F12-D12)</f>
        <v>975531.02</v>
      </c>
      <c r="F12" s="13">
        <v>1702596</v>
      </c>
      <c r="G12" s="13">
        <v>1701432</v>
      </c>
    </row>
    <row r="13" spans="1:7" x14ac:dyDescent="0.3">
      <c r="A13" s="11" t="s">
        <v>24</v>
      </c>
      <c r="B13" s="12"/>
      <c r="C13" s="13"/>
      <c r="D13" s="13"/>
      <c r="E13" s="13"/>
      <c r="F13" s="13"/>
      <c r="G13" s="13"/>
    </row>
    <row r="14" spans="1:7" x14ac:dyDescent="0.3">
      <c r="A14" s="11" t="s">
        <v>33</v>
      </c>
      <c r="B14" s="12" t="s">
        <v>25</v>
      </c>
      <c r="C14" s="13">
        <v>264000</v>
      </c>
      <c r="D14" s="13">
        <v>126000</v>
      </c>
      <c r="E14" s="13">
        <f t="shared" ref="E14:E22" si="0">SUM(F14-D14)</f>
        <v>114000</v>
      </c>
      <c r="F14" s="13">
        <v>240000</v>
      </c>
      <c r="G14" s="13">
        <v>240000</v>
      </c>
    </row>
    <row r="15" spans="1:7" x14ac:dyDescent="0.3">
      <c r="A15" s="11" t="s">
        <v>36</v>
      </c>
      <c r="B15" s="12" t="s">
        <v>28</v>
      </c>
      <c r="C15" s="13">
        <v>66000</v>
      </c>
      <c r="D15" s="13">
        <v>54000</v>
      </c>
      <c r="E15" s="13">
        <f t="shared" si="0"/>
        <v>6000</v>
      </c>
      <c r="F15" s="13">
        <v>60000</v>
      </c>
      <c r="G15" s="13">
        <v>60000</v>
      </c>
    </row>
    <row r="16" spans="1:7" x14ac:dyDescent="0.3">
      <c r="A16" s="11" t="s">
        <v>217</v>
      </c>
      <c r="B16" s="12" t="s">
        <v>216</v>
      </c>
      <c r="C16" s="13">
        <v>55000</v>
      </c>
      <c r="D16" s="13"/>
      <c r="E16" s="13">
        <f t="shared" si="0"/>
        <v>50000</v>
      </c>
      <c r="F16" s="13">
        <v>50000</v>
      </c>
      <c r="G16" s="13">
        <v>50000</v>
      </c>
    </row>
    <row r="17" spans="1:7" x14ac:dyDescent="0.3">
      <c r="A17" s="11" t="s">
        <v>144</v>
      </c>
      <c r="B17" s="12" t="s">
        <v>145</v>
      </c>
      <c r="C17" s="13">
        <v>51700</v>
      </c>
      <c r="D17" s="13"/>
      <c r="E17" s="13"/>
      <c r="F17" s="13"/>
      <c r="G17" s="13"/>
    </row>
    <row r="18" spans="1:7" x14ac:dyDescent="0.3">
      <c r="A18" s="11" t="s">
        <v>388</v>
      </c>
      <c r="B18" s="12" t="s">
        <v>381</v>
      </c>
      <c r="C18" s="13">
        <v>15000</v>
      </c>
      <c r="D18" s="13"/>
      <c r="E18" s="13"/>
      <c r="F18" s="13"/>
      <c r="G18" s="13"/>
    </row>
    <row r="19" spans="1:7" x14ac:dyDescent="0.3">
      <c r="A19" s="47" t="s">
        <v>640</v>
      </c>
      <c r="B19" s="12" t="s">
        <v>641</v>
      </c>
      <c r="C19" s="13">
        <v>7488</v>
      </c>
      <c r="D19" s="13"/>
      <c r="E19" s="13"/>
      <c r="F19" s="13"/>
      <c r="G19" s="13"/>
    </row>
    <row r="20" spans="1:7" x14ac:dyDescent="0.3">
      <c r="A20" s="11" t="s">
        <v>38</v>
      </c>
      <c r="B20" s="12" t="s">
        <v>30</v>
      </c>
      <c r="C20" s="13">
        <v>175694</v>
      </c>
      <c r="D20" s="13"/>
      <c r="E20" s="13">
        <f>SUM(F20-D20)</f>
        <v>141883</v>
      </c>
      <c r="F20" s="13">
        <v>141883</v>
      </c>
      <c r="G20" s="13">
        <v>141786</v>
      </c>
    </row>
    <row r="21" spans="1:7" x14ac:dyDescent="0.3">
      <c r="A21" s="11" t="s">
        <v>37</v>
      </c>
      <c r="B21" s="12" t="s">
        <v>29</v>
      </c>
      <c r="C21" s="13">
        <v>55000</v>
      </c>
      <c r="D21" s="13"/>
      <c r="E21" s="13">
        <f t="shared" si="0"/>
        <v>50000</v>
      </c>
      <c r="F21" s="13">
        <v>50000</v>
      </c>
      <c r="G21" s="13">
        <v>50000</v>
      </c>
    </row>
    <row r="22" spans="1:7" x14ac:dyDescent="0.3">
      <c r="A22" s="11" t="s">
        <v>39</v>
      </c>
      <c r="B22" s="12" t="s">
        <v>143</v>
      </c>
      <c r="C22" s="13">
        <v>172423</v>
      </c>
      <c r="D22" s="13">
        <v>86998</v>
      </c>
      <c r="E22" s="13">
        <f t="shared" si="0"/>
        <v>54885</v>
      </c>
      <c r="F22" s="13">
        <v>141883</v>
      </c>
      <c r="G22" s="13">
        <v>141786</v>
      </c>
    </row>
    <row r="23" spans="1:7" x14ac:dyDescent="0.3">
      <c r="A23" s="11" t="s">
        <v>31</v>
      </c>
      <c r="B23" s="12"/>
      <c r="C23" s="13"/>
      <c r="D23" s="13"/>
      <c r="E23" s="13"/>
      <c r="F23" s="13"/>
      <c r="G23" s="13"/>
    </row>
    <row r="24" spans="1:7" x14ac:dyDescent="0.3">
      <c r="A24" s="11" t="s">
        <v>40</v>
      </c>
      <c r="B24" s="12" t="s">
        <v>41</v>
      </c>
      <c r="C24" s="13">
        <v>249912.72</v>
      </c>
      <c r="D24" s="13">
        <v>87247.8</v>
      </c>
      <c r="E24" s="13">
        <f t="shared" ref="E24:E27" si="1">SUM(F24-D24)</f>
        <v>117065.2</v>
      </c>
      <c r="F24" s="13">
        <v>204313</v>
      </c>
      <c r="G24" s="13">
        <v>204172</v>
      </c>
    </row>
    <row r="25" spans="1:7" x14ac:dyDescent="0.3">
      <c r="A25" s="11" t="s">
        <v>252</v>
      </c>
      <c r="B25" s="12" t="s">
        <v>42</v>
      </c>
      <c r="C25" s="13">
        <v>13200</v>
      </c>
      <c r="D25" s="13">
        <v>5300</v>
      </c>
      <c r="E25" s="13">
        <f t="shared" si="1"/>
        <v>6700</v>
      </c>
      <c r="F25" s="13">
        <v>12000</v>
      </c>
      <c r="G25" s="13">
        <v>12000</v>
      </c>
    </row>
    <row r="26" spans="1:7" x14ac:dyDescent="0.3">
      <c r="A26" s="11" t="s">
        <v>253</v>
      </c>
      <c r="B26" s="12" t="s">
        <v>43</v>
      </c>
      <c r="C26" s="13">
        <v>31239.24</v>
      </c>
      <c r="D26" s="13">
        <v>10906.12</v>
      </c>
      <c r="E26" s="13">
        <f t="shared" si="1"/>
        <v>18896.879999999997</v>
      </c>
      <c r="F26" s="13">
        <v>29803</v>
      </c>
      <c r="G26" s="13">
        <v>34035</v>
      </c>
    </row>
    <row r="27" spans="1:7" x14ac:dyDescent="0.3">
      <c r="A27" s="11" t="s">
        <v>44</v>
      </c>
      <c r="B27" s="12" t="s">
        <v>45</v>
      </c>
      <c r="C27" s="13">
        <v>13192.59</v>
      </c>
      <c r="D27" s="13">
        <v>5297.66</v>
      </c>
      <c r="E27" s="13">
        <f t="shared" si="1"/>
        <v>6702.34</v>
      </c>
      <c r="F27" s="13">
        <v>12000</v>
      </c>
      <c r="G27" s="13">
        <v>12000</v>
      </c>
    </row>
    <row r="28" spans="1:7" x14ac:dyDescent="0.3">
      <c r="A28" s="11" t="s">
        <v>46</v>
      </c>
      <c r="B28" s="12"/>
      <c r="C28" s="13"/>
      <c r="D28" s="13"/>
      <c r="E28" s="13"/>
      <c r="F28" s="13"/>
      <c r="G28" s="13"/>
    </row>
    <row r="29" spans="1:7" x14ac:dyDescent="0.3">
      <c r="A29" s="11" t="s">
        <v>389</v>
      </c>
      <c r="B29" s="12" t="s">
        <v>72</v>
      </c>
      <c r="C29" s="13"/>
      <c r="D29" s="13">
        <v>1036562.45</v>
      </c>
      <c r="E29" s="13">
        <f>SUM(F29-D29)</f>
        <v>79277.679999999935</v>
      </c>
      <c r="F29" s="13">
        <v>1115840.1299999999</v>
      </c>
      <c r="G29" s="13"/>
    </row>
    <row r="30" spans="1:7" s="127" customFormat="1" ht="30.75" customHeight="1" x14ac:dyDescent="0.25">
      <c r="A30" s="128" t="s">
        <v>47</v>
      </c>
      <c r="B30" s="129" t="s">
        <v>48</v>
      </c>
      <c r="C30" s="130">
        <v>36368.480000000003</v>
      </c>
      <c r="D30" s="130"/>
      <c r="E30" s="130"/>
      <c r="F30" s="130"/>
      <c r="G30" s="130"/>
    </row>
    <row r="31" spans="1:7" x14ac:dyDescent="0.3">
      <c r="A31" s="3"/>
      <c r="B31" s="3"/>
      <c r="C31" s="3"/>
      <c r="D31" s="163" t="s">
        <v>9</v>
      </c>
      <c r="E31" s="164"/>
      <c r="F31" s="165"/>
      <c r="G31" s="4"/>
    </row>
    <row r="32" spans="1:7" x14ac:dyDescent="0.3">
      <c r="A32" s="5" t="s">
        <v>2</v>
      </c>
      <c r="B32" s="5" t="s">
        <v>4</v>
      </c>
      <c r="C32" s="5" t="s">
        <v>6</v>
      </c>
      <c r="D32" s="5" t="s">
        <v>10</v>
      </c>
      <c r="E32" s="5" t="s">
        <v>12</v>
      </c>
      <c r="F32" s="6" t="s">
        <v>14</v>
      </c>
      <c r="G32" s="6" t="s">
        <v>15</v>
      </c>
    </row>
    <row r="33" spans="1:7" x14ac:dyDescent="0.3">
      <c r="A33" s="5"/>
      <c r="B33" s="5"/>
      <c r="C33" s="5" t="s">
        <v>7</v>
      </c>
      <c r="D33" s="5" t="s">
        <v>7</v>
      </c>
      <c r="E33" s="5" t="s">
        <v>13</v>
      </c>
      <c r="F33" s="6"/>
      <c r="G33" s="6" t="s">
        <v>16</v>
      </c>
    </row>
    <row r="34" spans="1:7" x14ac:dyDescent="0.3">
      <c r="A34" s="7" t="s">
        <v>3</v>
      </c>
      <c r="B34" s="7" t="s">
        <v>5</v>
      </c>
      <c r="C34" s="7" t="s">
        <v>8</v>
      </c>
      <c r="D34" s="7" t="s">
        <v>11</v>
      </c>
      <c r="E34" s="7" t="s">
        <v>17</v>
      </c>
      <c r="F34" s="8" t="s">
        <v>18</v>
      </c>
      <c r="G34" s="8" t="s">
        <v>19</v>
      </c>
    </row>
    <row r="35" spans="1:7" x14ac:dyDescent="0.3">
      <c r="A35" s="9"/>
      <c r="B35" s="9"/>
      <c r="C35" s="9"/>
      <c r="D35" s="9"/>
      <c r="E35" s="9"/>
      <c r="F35" s="9"/>
      <c r="G35" s="9"/>
    </row>
    <row r="36" spans="1:7" x14ac:dyDescent="0.3">
      <c r="A36" s="10" t="s">
        <v>49</v>
      </c>
      <c r="B36" s="12"/>
      <c r="C36" s="13"/>
      <c r="D36" s="13"/>
      <c r="E36" s="13"/>
      <c r="F36" s="13"/>
      <c r="G36" s="13"/>
    </row>
    <row r="37" spans="1:7" x14ac:dyDescent="0.3">
      <c r="A37" s="11" t="s">
        <v>50</v>
      </c>
      <c r="B37" s="12" t="s">
        <v>51</v>
      </c>
      <c r="C37" s="13">
        <v>101410</v>
      </c>
      <c r="D37" s="13"/>
      <c r="E37" s="13">
        <f t="shared" ref="E37" si="2">SUM(F37-D37)</f>
        <v>20000</v>
      </c>
      <c r="F37" s="13">
        <v>20000</v>
      </c>
      <c r="G37" s="13">
        <v>20000</v>
      </c>
    </row>
    <row r="38" spans="1:7" x14ac:dyDescent="0.3">
      <c r="A38" s="11" t="s">
        <v>52</v>
      </c>
      <c r="B38" s="12" t="s">
        <v>53</v>
      </c>
      <c r="C38" s="13"/>
      <c r="D38" s="13"/>
      <c r="E38" s="13">
        <f t="shared" ref="E38:E43" si="3">SUM(F38-D38)</f>
        <v>20000</v>
      </c>
      <c r="F38" s="13">
        <v>20000</v>
      </c>
      <c r="G38" s="13">
        <v>20000</v>
      </c>
    </row>
    <row r="39" spans="1:7" x14ac:dyDescent="0.3">
      <c r="A39" s="11" t="s">
        <v>54</v>
      </c>
      <c r="B39" s="12" t="s">
        <v>55</v>
      </c>
      <c r="C39" s="13">
        <v>63025.11</v>
      </c>
      <c r="D39" s="13"/>
      <c r="E39" s="13">
        <f t="shared" si="3"/>
        <v>65000</v>
      </c>
      <c r="F39" s="13">
        <v>65000</v>
      </c>
      <c r="G39" s="13">
        <v>65000</v>
      </c>
    </row>
    <row r="40" spans="1:7" x14ac:dyDescent="0.3">
      <c r="A40" s="11" t="s">
        <v>80</v>
      </c>
      <c r="B40" s="12" t="s">
        <v>81</v>
      </c>
      <c r="C40" s="13">
        <v>18780.7</v>
      </c>
      <c r="D40" s="13">
        <v>7500</v>
      </c>
      <c r="E40" s="13">
        <f t="shared" si="3"/>
        <v>12500</v>
      </c>
      <c r="F40" s="13">
        <v>20000</v>
      </c>
      <c r="G40" s="13">
        <v>20000</v>
      </c>
    </row>
    <row r="41" spans="1:7" x14ac:dyDescent="0.3">
      <c r="A41" s="11" t="s">
        <v>56</v>
      </c>
      <c r="B41" s="12" t="s">
        <v>57</v>
      </c>
      <c r="C41" s="13">
        <v>11500</v>
      </c>
      <c r="D41" s="13">
        <v>2900</v>
      </c>
      <c r="E41" s="13">
        <f t="shared" si="3"/>
        <v>9100</v>
      </c>
      <c r="F41" s="13">
        <v>12000</v>
      </c>
      <c r="G41" s="13">
        <v>12000</v>
      </c>
    </row>
    <row r="42" spans="1:7" x14ac:dyDescent="0.3">
      <c r="A42" s="11" t="s">
        <v>83</v>
      </c>
      <c r="B42" s="12" t="s">
        <v>84</v>
      </c>
      <c r="C42" s="13"/>
      <c r="D42" s="13"/>
      <c r="E42" s="13">
        <f t="shared" si="3"/>
        <v>6000</v>
      </c>
      <c r="F42" s="13">
        <v>6000</v>
      </c>
      <c r="G42" s="13">
        <v>6000</v>
      </c>
    </row>
    <row r="43" spans="1:7" x14ac:dyDescent="0.3">
      <c r="A43" s="11" t="s">
        <v>85</v>
      </c>
      <c r="B43" s="12" t="s">
        <v>86</v>
      </c>
      <c r="C43" s="13">
        <v>16215</v>
      </c>
      <c r="D43" s="13"/>
      <c r="E43" s="13">
        <f t="shared" si="3"/>
        <v>20000</v>
      </c>
      <c r="F43" s="13">
        <v>20000</v>
      </c>
      <c r="G43" s="13">
        <v>20000</v>
      </c>
    </row>
    <row r="44" spans="1:7" x14ac:dyDescent="0.3">
      <c r="A44" s="47" t="s">
        <v>242</v>
      </c>
      <c r="B44" s="12" t="s">
        <v>76</v>
      </c>
      <c r="C44" s="13">
        <v>7500</v>
      </c>
      <c r="D44" s="13"/>
      <c r="E44" s="13"/>
      <c r="F44" s="13"/>
      <c r="G44" s="13"/>
    </row>
    <row r="45" spans="1:7" x14ac:dyDescent="0.3">
      <c r="A45" s="10"/>
      <c r="B45" s="11"/>
      <c r="C45" s="13"/>
      <c r="D45" s="13"/>
      <c r="E45" s="13"/>
      <c r="F45" s="13"/>
      <c r="G45" s="13"/>
    </row>
    <row r="46" spans="1:7" x14ac:dyDescent="0.3">
      <c r="A46" s="10" t="s">
        <v>109</v>
      </c>
      <c r="B46" s="12"/>
      <c r="C46" s="13"/>
      <c r="D46" s="13"/>
      <c r="E46" s="13"/>
      <c r="F46" s="13"/>
      <c r="G46" s="13"/>
    </row>
    <row r="47" spans="1:7" x14ac:dyDescent="0.3">
      <c r="A47" s="10" t="s">
        <v>197</v>
      </c>
      <c r="B47" s="12"/>
      <c r="C47" s="13"/>
      <c r="D47" s="13"/>
      <c r="E47" s="13"/>
      <c r="F47" s="13"/>
      <c r="G47" s="13"/>
    </row>
    <row r="48" spans="1:7" x14ac:dyDescent="0.3">
      <c r="A48" s="118" t="s">
        <v>754</v>
      </c>
      <c r="B48" s="12" t="s">
        <v>166</v>
      </c>
      <c r="C48" s="13"/>
      <c r="D48" s="13"/>
      <c r="E48" s="13"/>
      <c r="F48" s="13"/>
      <c r="G48" s="13"/>
    </row>
    <row r="49" spans="1:7" x14ac:dyDescent="0.3">
      <c r="A49" s="84" t="s">
        <v>755</v>
      </c>
      <c r="B49" s="12"/>
      <c r="C49" s="13"/>
      <c r="D49" s="13"/>
      <c r="E49" s="13"/>
      <c r="F49" s="13"/>
      <c r="G49" s="13">
        <v>500000</v>
      </c>
    </row>
    <row r="50" spans="1:7" x14ac:dyDescent="0.3">
      <c r="A50" s="10"/>
      <c r="B50" s="12"/>
      <c r="C50" s="13"/>
      <c r="D50" s="13"/>
      <c r="E50" s="13"/>
      <c r="F50" s="13"/>
      <c r="G50" s="13"/>
    </row>
    <row r="51" spans="1:7" x14ac:dyDescent="0.3">
      <c r="A51" s="10" t="s">
        <v>326</v>
      </c>
      <c r="B51" s="12"/>
      <c r="C51" s="13"/>
      <c r="D51" s="13"/>
      <c r="E51" s="13"/>
      <c r="F51" s="13"/>
      <c r="G51" s="13"/>
    </row>
    <row r="52" spans="1:7" x14ac:dyDescent="0.3">
      <c r="A52" s="11" t="s">
        <v>54</v>
      </c>
      <c r="B52" s="12" t="s">
        <v>55</v>
      </c>
      <c r="C52" s="13">
        <v>10280.44</v>
      </c>
      <c r="D52" s="13"/>
      <c r="E52" s="13">
        <f t="shared" ref="E52" si="4">SUM(F52-D52)</f>
        <v>15602.8</v>
      </c>
      <c r="F52" s="13">
        <v>15602.8</v>
      </c>
      <c r="G52" s="13">
        <v>15602.8</v>
      </c>
    </row>
    <row r="53" spans="1:7" x14ac:dyDescent="0.3">
      <c r="A53" s="11" t="s">
        <v>202</v>
      </c>
      <c r="B53" s="12" t="s">
        <v>81</v>
      </c>
      <c r="C53" s="13">
        <v>14071.35</v>
      </c>
      <c r="D53" s="13">
        <v>3499.52</v>
      </c>
      <c r="E53" s="13">
        <f t="shared" ref="E53" si="5">SUM(F53-D53)</f>
        <v>11500.48</v>
      </c>
      <c r="F53" s="13">
        <v>15000</v>
      </c>
      <c r="G53" s="13">
        <v>15000</v>
      </c>
    </row>
    <row r="54" spans="1:7" x14ac:dyDescent="0.3">
      <c r="A54" s="11" t="s">
        <v>327</v>
      </c>
      <c r="B54" s="12" t="s">
        <v>119</v>
      </c>
      <c r="C54" s="13">
        <v>60238.67</v>
      </c>
      <c r="D54" s="13">
        <v>5920</v>
      </c>
      <c r="E54" s="13">
        <f>SUM(F54-D54)</f>
        <v>64080</v>
      </c>
      <c r="F54" s="13">
        <v>70000</v>
      </c>
      <c r="G54" s="19">
        <v>70000</v>
      </c>
    </row>
    <row r="55" spans="1:7" x14ac:dyDescent="0.3">
      <c r="A55" s="11" t="s">
        <v>201</v>
      </c>
      <c r="B55" s="12" t="s">
        <v>184</v>
      </c>
      <c r="C55" s="13">
        <v>464800.17</v>
      </c>
      <c r="D55" s="13">
        <v>201529.52</v>
      </c>
      <c r="E55" s="13">
        <f>SUM(F55-D55)</f>
        <v>308465.68000000005</v>
      </c>
      <c r="F55" s="13">
        <v>509995.2</v>
      </c>
      <c r="G55" s="13">
        <v>575995.19999999995</v>
      </c>
    </row>
    <row r="56" spans="1:7" x14ac:dyDescent="0.3">
      <c r="A56" s="11" t="s">
        <v>85</v>
      </c>
      <c r="B56" s="12" t="s">
        <v>86</v>
      </c>
      <c r="C56" s="13">
        <v>9240</v>
      </c>
      <c r="D56" s="13"/>
      <c r="E56" s="13">
        <f t="shared" ref="E56" si="6">SUM(F56-D56)</f>
        <v>15000</v>
      </c>
      <c r="F56" s="13">
        <v>15000</v>
      </c>
      <c r="G56" s="13">
        <v>15000</v>
      </c>
    </row>
    <row r="57" spans="1:7" x14ac:dyDescent="0.3">
      <c r="A57" s="11"/>
      <c r="B57" s="12"/>
      <c r="C57" s="13"/>
      <c r="D57" s="65"/>
      <c r="E57" s="31"/>
      <c r="F57" s="19"/>
      <c r="G57" s="19"/>
    </row>
    <row r="58" spans="1:7" x14ac:dyDescent="0.3">
      <c r="A58" s="11"/>
      <c r="B58" s="12"/>
      <c r="C58" s="13"/>
      <c r="D58" s="65"/>
      <c r="E58" s="31"/>
      <c r="F58" s="19"/>
      <c r="G58" s="19"/>
    </row>
    <row r="59" spans="1:7" x14ac:dyDescent="0.3">
      <c r="A59" s="67"/>
      <c r="B59" s="68"/>
      <c r="C59" s="69"/>
      <c r="D59" s="69"/>
      <c r="E59" s="69"/>
      <c r="F59" s="69"/>
      <c r="G59" s="69"/>
    </row>
    <row r="60" spans="1:7" x14ac:dyDescent="0.3">
      <c r="A60" s="27"/>
      <c r="B60" s="60"/>
      <c r="C60" s="31"/>
      <c r="D60" s="31"/>
      <c r="E60" s="31"/>
      <c r="F60" s="31"/>
      <c r="G60" s="31"/>
    </row>
    <row r="61" spans="1:7" x14ac:dyDescent="0.3">
      <c r="A61" s="27"/>
      <c r="B61" s="60"/>
      <c r="C61" s="31"/>
      <c r="D61" s="31"/>
      <c r="E61" s="31"/>
      <c r="F61" s="31"/>
      <c r="G61" s="31"/>
    </row>
    <row r="62" spans="1:7" x14ac:dyDescent="0.3">
      <c r="A62" s="3"/>
      <c r="B62" s="3"/>
      <c r="C62" s="3"/>
      <c r="D62" s="163" t="s">
        <v>9</v>
      </c>
      <c r="E62" s="164"/>
      <c r="F62" s="165"/>
      <c r="G62" s="4"/>
    </row>
    <row r="63" spans="1:7" x14ac:dyDescent="0.3">
      <c r="A63" s="5" t="s">
        <v>2</v>
      </c>
      <c r="B63" s="5" t="s">
        <v>4</v>
      </c>
      <c r="C63" s="5" t="s">
        <v>6</v>
      </c>
      <c r="D63" s="5" t="s">
        <v>10</v>
      </c>
      <c r="E63" s="5" t="s">
        <v>12</v>
      </c>
      <c r="F63" s="6" t="s">
        <v>14</v>
      </c>
      <c r="G63" s="6" t="s">
        <v>15</v>
      </c>
    </row>
    <row r="64" spans="1:7" x14ac:dyDescent="0.3">
      <c r="A64" s="5"/>
      <c r="B64" s="5"/>
      <c r="C64" s="5" t="s">
        <v>7</v>
      </c>
      <c r="D64" s="5" t="s">
        <v>7</v>
      </c>
      <c r="E64" s="5" t="s">
        <v>13</v>
      </c>
      <c r="F64" s="6"/>
      <c r="G64" s="6" t="s">
        <v>16</v>
      </c>
    </row>
    <row r="65" spans="1:7" x14ac:dyDescent="0.3">
      <c r="A65" s="7" t="s">
        <v>3</v>
      </c>
      <c r="B65" s="7" t="s">
        <v>5</v>
      </c>
      <c r="C65" s="7" t="s">
        <v>8</v>
      </c>
      <c r="D65" s="7" t="s">
        <v>11</v>
      </c>
      <c r="E65" s="7" t="s">
        <v>17</v>
      </c>
      <c r="F65" s="8" t="s">
        <v>18</v>
      </c>
      <c r="G65" s="8" t="s">
        <v>19</v>
      </c>
    </row>
    <row r="66" spans="1:7" x14ac:dyDescent="0.3">
      <c r="A66" s="9"/>
      <c r="B66" s="9"/>
      <c r="C66" s="9"/>
      <c r="D66" s="9"/>
      <c r="E66" s="9"/>
      <c r="F66" s="9"/>
      <c r="G66" s="9"/>
    </row>
    <row r="67" spans="1:7" x14ac:dyDescent="0.3">
      <c r="A67" s="10" t="s">
        <v>328</v>
      </c>
      <c r="B67" s="12"/>
      <c r="C67" s="13"/>
      <c r="D67" s="11"/>
      <c r="E67" s="11"/>
      <c r="F67" s="11"/>
      <c r="G67" s="11"/>
    </row>
    <row r="68" spans="1:7" x14ac:dyDescent="0.3">
      <c r="A68" s="11" t="s">
        <v>201</v>
      </c>
      <c r="B68" s="12" t="s">
        <v>184</v>
      </c>
      <c r="C68" s="13">
        <v>3480682.05</v>
      </c>
      <c r="D68" s="13">
        <v>1458185.47</v>
      </c>
      <c r="E68" s="13">
        <f>SUM(F68-D68)</f>
        <v>2050167.53</v>
      </c>
      <c r="F68" s="19">
        <v>3508353</v>
      </c>
      <c r="G68" s="19">
        <v>3918914</v>
      </c>
    </row>
    <row r="69" spans="1:7" x14ac:dyDescent="0.3">
      <c r="A69" s="47"/>
      <c r="B69" s="12"/>
      <c r="C69" s="13"/>
      <c r="D69" s="13"/>
      <c r="E69" s="13"/>
      <c r="F69" s="13"/>
      <c r="G69" s="13"/>
    </row>
    <row r="70" spans="1:7" x14ac:dyDescent="0.3">
      <c r="A70" s="10" t="s">
        <v>60</v>
      </c>
      <c r="B70" s="12"/>
      <c r="C70" s="13"/>
      <c r="D70" s="13"/>
      <c r="E70" s="13"/>
      <c r="F70" s="13"/>
      <c r="G70" s="13"/>
    </row>
    <row r="71" spans="1:7" x14ac:dyDescent="0.3">
      <c r="A71" s="28" t="s">
        <v>606</v>
      </c>
      <c r="B71" s="12" t="s">
        <v>665</v>
      </c>
      <c r="C71" s="13"/>
      <c r="D71" s="13"/>
      <c r="E71" s="13"/>
      <c r="F71" s="13"/>
      <c r="G71" s="13"/>
    </row>
    <row r="72" spans="1:7" x14ac:dyDescent="0.3">
      <c r="A72" s="47" t="s">
        <v>664</v>
      </c>
      <c r="B72" s="12"/>
      <c r="C72" s="13">
        <v>1574327.31</v>
      </c>
      <c r="D72" s="13"/>
      <c r="E72" s="13"/>
      <c r="F72" s="13"/>
      <c r="G72" s="13"/>
    </row>
    <row r="73" spans="1:7" x14ac:dyDescent="0.3">
      <c r="A73" s="47"/>
      <c r="B73" s="12"/>
      <c r="C73" s="13"/>
      <c r="D73" s="13"/>
      <c r="E73" s="13"/>
      <c r="F73" s="13"/>
      <c r="G73" s="13"/>
    </row>
    <row r="74" spans="1:7" x14ac:dyDescent="0.3">
      <c r="A74" s="11"/>
      <c r="B74" s="12"/>
      <c r="C74" s="11"/>
      <c r="D74" s="11"/>
      <c r="E74" s="11"/>
      <c r="F74" s="11"/>
      <c r="G74" s="11"/>
    </row>
    <row r="75" spans="1:7" x14ac:dyDescent="0.3">
      <c r="A75" s="20" t="s">
        <v>63</v>
      </c>
      <c r="B75" s="20"/>
      <c r="C75" s="21">
        <f>SUM(C10:C74)</f>
        <v>9120894.8300000001</v>
      </c>
      <c r="D75" s="21">
        <f>SUM(D10:D74)</f>
        <v>3818911.5199999996</v>
      </c>
      <c r="E75" s="21">
        <f>SUM(E10:E74)</f>
        <v>4238357.6100000003</v>
      </c>
      <c r="F75" s="21">
        <f>SUM(F10:F74)</f>
        <v>8057269.1299999999</v>
      </c>
      <c r="G75" s="21">
        <f>SUM(G10:G74)</f>
        <v>7920723</v>
      </c>
    </row>
    <row r="76" spans="1:7" x14ac:dyDescent="0.3">
      <c r="A76" s="1" t="s">
        <v>823</v>
      </c>
    </row>
    <row r="78" spans="1:7" x14ac:dyDescent="0.3">
      <c r="A78" s="1" t="s">
        <v>64</v>
      </c>
      <c r="B78" s="1" t="s">
        <v>66</v>
      </c>
      <c r="E78" s="1" t="s">
        <v>69</v>
      </c>
    </row>
    <row r="81" spans="1:7" x14ac:dyDescent="0.3">
      <c r="A81" s="131" t="s">
        <v>564</v>
      </c>
      <c r="C81" s="161" t="s">
        <v>67</v>
      </c>
      <c r="D81" s="161"/>
      <c r="F81" s="161" t="s">
        <v>70</v>
      </c>
      <c r="G81" s="161"/>
    </row>
    <row r="82" spans="1:7" x14ac:dyDescent="0.3">
      <c r="A82" s="132" t="s">
        <v>565</v>
      </c>
      <c r="C82" s="166" t="s">
        <v>68</v>
      </c>
      <c r="D82" s="166"/>
      <c r="F82" s="166" t="s">
        <v>71</v>
      </c>
      <c r="G82" s="166"/>
    </row>
  </sheetData>
  <mergeCells count="9">
    <mergeCell ref="C81:D81"/>
    <mergeCell ref="F81:G81"/>
    <mergeCell ref="C82:D82"/>
    <mergeCell ref="F82:G82"/>
    <mergeCell ref="A1:G1"/>
    <mergeCell ref="A2:G2"/>
    <mergeCell ref="D5:F5"/>
    <mergeCell ref="D31:F31"/>
    <mergeCell ref="D62:F62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&amp;C&amp;"Arial,Regular"&amp;9 315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Layout" topLeftCell="A52" zoomScaleNormal="100" workbookViewId="0">
      <selection activeCell="A56" sqref="A56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182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9"/>
      <c r="B9" s="9"/>
      <c r="C9" s="9"/>
      <c r="D9" s="9"/>
      <c r="E9" s="9"/>
      <c r="F9" s="9"/>
      <c r="G9" s="9"/>
    </row>
    <row r="10" spans="1:7" x14ac:dyDescent="0.3">
      <c r="A10" s="10" t="s">
        <v>20</v>
      </c>
      <c r="B10" s="11"/>
      <c r="C10" s="11"/>
      <c r="D10" s="11"/>
      <c r="E10" s="11"/>
      <c r="F10" s="11"/>
      <c r="G10" s="11"/>
    </row>
    <row r="11" spans="1:7" x14ac:dyDescent="0.3">
      <c r="A11" s="11" t="s">
        <v>21</v>
      </c>
      <c r="B11" s="11"/>
      <c r="C11" s="11"/>
      <c r="D11" s="11"/>
      <c r="E11" s="11"/>
      <c r="F11" s="11"/>
      <c r="G11" s="11"/>
    </row>
    <row r="12" spans="1:7" x14ac:dyDescent="0.3">
      <c r="A12" s="11" t="s">
        <v>32</v>
      </c>
      <c r="B12" s="12" t="s">
        <v>23</v>
      </c>
      <c r="C12" s="13">
        <v>190764</v>
      </c>
      <c r="D12" s="13">
        <v>99600</v>
      </c>
      <c r="E12" s="13">
        <f>SUM(F12-D12)</f>
        <v>298212</v>
      </c>
      <c r="F12" s="13">
        <v>397812</v>
      </c>
      <c r="G12" s="13">
        <v>397812</v>
      </c>
    </row>
    <row r="13" spans="1:7" x14ac:dyDescent="0.3">
      <c r="A13" s="11" t="s">
        <v>24</v>
      </c>
      <c r="B13" s="12"/>
      <c r="C13" s="13"/>
      <c r="D13" s="11"/>
      <c r="E13" s="11"/>
      <c r="F13" s="13"/>
      <c r="G13" s="13"/>
    </row>
    <row r="14" spans="1:7" x14ac:dyDescent="0.3">
      <c r="A14" s="11" t="s">
        <v>33</v>
      </c>
      <c r="B14" s="12" t="s">
        <v>25</v>
      </c>
      <c r="C14" s="13">
        <v>24000</v>
      </c>
      <c r="D14" s="13">
        <v>14000</v>
      </c>
      <c r="E14" s="13">
        <f t="shared" ref="E14:E20" si="0">SUM(F14-D14)</f>
        <v>34000</v>
      </c>
      <c r="F14" s="13">
        <v>48000</v>
      </c>
      <c r="G14" s="13">
        <v>48000</v>
      </c>
    </row>
    <row r="15" spans="1:7" x14ac:dyDescent="0.3">
      <c r="A15" s="11" t="s">
        <v>36</v>
      </c>
      <c r="B15" s="12" t="s">
        <v>28</v>
      </c>
      <c r="C15" s="13">
        <v>6000</v>
      </c>
      <c r="D15" s="13">
        <v>6000</v>
      </c>
      <c r="E15" s="13">
        <f t="shared" si="0"/>
        <v>6000</v>
      </c>
      <c r="F15" s="13">
        <v>12000</v>
      </c>
      <c r="G15" s="13">
        <v>12000</v>
      </c>
    </row>
    <row r="16" spans="1:7" x14ac:dyDescent="0.3">
      <c r="A16" s="11" t="s">
        <v>217</v>
      </c>
      <c r="B16" s="12" t="s">
        <v>216</v>
      </c>
      <c r="C16" s="13">
        <v>5000</v>
      </c>
      <c r="D16" s="13"/>
      <c r="E16" s="13">
        <f t="shared" si="0"/>
        <v>10000</v>
      </c>
      <c r="F16" s="13">
        <v>10000</v>
      </c>
      <c r="G16" s="13">
        <v>10000</v>
      </c>
    </row>
    <row r="17" spans="1:7" x14ac:dyDescent="0.3">
      <c r="A17" s="11" t="s">
        <v>144</v>
      </c>
      <c r="B17" s="12" t="s">
        <v>145</v>
      </c>
      <c r="C17" s="13">
        <v>2600</v>
      </c>
      <c r="D17" s="13"/>
      <c r="E17" s="13">
        <f t="shared" si="0"/>
        <v>110004</v>
      </c>
      <c r="F17" s="13">
        <v>110004</v>
      </c>
      <c r="G17" s="13">
        <v>99453</v>
      </c>
    </row>
    <row r="18" spans="1:7" x14ac:dyDescent="0.3">
      <c r="A18" s="11" t="s">
        <v>38</v>
      </c>
      <c r="B18" s="12" t="s">
        <v>30</v>
      </c>
      <c r="C18" s="13">
        <v>15897</v>
      </c>
      <c r="D18" s="13"/>
      <c r="E18" s="13">
        <f t="shared" si="0"/>
        <v>33151</v>
      </c>
      <c r="F18" s="13">
        <v>33151</v>
      </c>
      <c r="G18" s="13">
        <v>33151</v>
      </c>
    </row>
    <row r="19" spans="1:7" x14ac:dyDescent="0.3">
      <c r="A19" s="11" t="s">
        <v>37</v>
      </c>
      <c r="B19" s="12" t="s">
        <v>29</v>
      </c>
      <c r="C19" s="13">
        <v>5000</v>
      </c>
      <c r="D19" s="13"/>
      <c r="E19" s="13">
        <f t="shared" si="0"/>
        <v>10000</v>
      </c>
      <c r="F19" s="13">
        <v>10000</v>
      </c>
      <c r="G19" s="13">
        <v>10000</v>
      </c>
    </row>
    <row r="20" spans="1:7" x14ac:dyDescent="0.3">
      <c r="A20" s="11" t="s">
        <v>39</v>
      </c>
      <c r="B20" s="12" t="s">
        <v>143</v>
      </c>
      <c r="C20" s="13">
        <v>15897</v>
      </c>
      <c r="D20" s="13">
        <v>16575</v>
      </c>
      <c r="E20" s="13">
        <f t="shared" si="0"/>
        <v>16576</v>
      </c>
      <c r="F20" s="13">
        <v>33151</v>
      </c>
      <c r="G20" s="13">
        <v>33151</v>
      </c>
    </row>
    <row r="21" spans="1:7" x14ac:dyDescent="0.3">
      <c r="A21" s="11" t="s">
        <v>31</v>
      </c>
      <c r="B21" s="12"/>
      <c r="C21" s="13"/>
      <c r="D21" s="13"/>
      <c r="E21" s="13"/>
      <c r="F21" s="13"/>
      <c r="G21" s="13"/>
    </row>
    <row r="22" spans="1:7" x14ac:dyDescent="0.3">
      <c r="A22" s="11" t="s">
        <v>40</v>
      </c>
      <c r="B22" s="12" t="s">
        <v>41</v>
      </c>
      <c r="C22" s="13">
        <v>22891.68</v>
      </c>
      <c r="D22" s="13">
        <v>11952</v>
      </c>
      <c r="E22" s="13">
        <f t="shared" ref="E22:E30" si="1">SUM(F22-D22)</f>
        <v>35787</v>
      </c>
      <c r="F22" s="13">
        <v>47739</v>
      </c>
      <c r="G22" s="13">
        <v>47738</v>
      </c>
    </row>
    <row r="23" spans="1:7" x14ac:dyDescent="0.3">
      <c r="A23" s="11" t="s">
        <v>252</v>
      </c>
      <c r="B23" s="12" t="s">
        <v>42</v>
      </c>
      <c r="C23" s="13">
        <v>1200</v>
      </c>
      <c r="D23" s="13">
        <v>600</v>
      </c>
      <c r="E23" s="13">
        <f t="shared" si="1"/>
        <v>1800</v>
      </c>
      <c r="F23" s="13">
        <v>2400</v>
      </c>
      <c r="G23" s="13">
        <v>2400</v>
      </c>
    </row>
    <row r="24" spans="1:7" x14ac:dyDescent="0.3">
      <c r="A24" s="11" t="s">
        <v>253</v>
      </c>
      <c r="B24" s="12" t="s">
        <v>43</v>
      </c>
      <c r="C24" s="13">
        <v>2861.52</v>
      </c>
      <c r="D24" s="13">
        <v>1494.03</v>
      </c>
      <c r="E24" s="13">
        <f t="shared" si="1"/>
        <v>5468.97</v>
      </c>
      <c r="F24" s="13">
        <v>6963</v>
      </c>
      <c r="G24" s="13">
        <v>7957</v>
      </c>
    </row>
    <row r="25" spans="1:7" x14ac:dyDescent="0.3">
      <c r="A25" s="11" t="s">
        <v>44</v>
      </c>
      <c r="B25" s="12" t="s">
        <v>45</v>
      </c>
      <c r="C25" s="13">
        <v>1200</v>
      </c>
      <c r="D25" s="13">
        <v>600</v>
      </c>
      <c r="E25" s="13">
        <f t="shared" si="1"/>
        <v>1800</v>
      </c>
      <c r="F25" s="13">
        <v>2400</v>
      </c>
      <c r="G25" s="13">
        <v>2400</v>
      </c>
    </row>
    <row r="26" spans="1:7" x14ac:dyDescent="0.3">
      <c r="A26" s="11"/>
      <c r="B26" s="12"/>
      <c r="C26" s="13"/>
      <c r="D26" s="13"/>
      <c r="E26" s="13"/>
      <c r="F26" s="13"/>
      <c r="G26" s="13"/>
    </row>
    <row r="27" spans="1:7" x14ac:dyDescent="0.3">
      <c r="A27" s="10" t="s">
        <v>49</v>
      </c>
      <c r="B27" s="12"/>
      <c r="C27" s="13"/>
      <c r="D27" s="13"/>
      <c r="E27" s="13"/>
      <c r="F27" s="13"/>
      <c r="G27" s="13"/>
    </row>
    <row r="28" spans="1:7" x14ac:dyDescent="0.3">
      <c r="A28" s="11" t="s">
        <v>50</v>
      </c>
      <c r="B28" s="12" t="s">
        <v>51</v>
      </c>
      <c r="C28" s="13">
        <v>10000</v>
      </c>
      <c r="D28" s="13"/>
      <c r="E28" s="13">
        <f t="shared" si="1"/>
        <v>5000</v>
      </c>
      <c r="F28" s="13">
        <v>5000</v>
      </c>
      <c r="G28" s="13">
        <v>5000</v>
      </c>
    </row>
    <row r="29" spans="1:7" x14ac:dyDescent="0.3">
      <c r="A29" s="11" t="s">
        <v>52</v>
      </c>
      <c r="B29" s="12" t="s">
        <v>53</v>
      </c>
      <c r="C29" s="13"/>
      <c r="D29" s="13"/>
      <c r="E29" s="13">
        <f t="shared" si="1"/>
        <v>5000</v>
      </c>
      <c r="F29" s="13">
        <v>5000</v>
      </c>
      <c r="G29" s="13">
        <v>5000</v>
      </c>
    </row>
    <row r="30" spans="1:7" x14ac:dyDescent="0.3">
      <c r="A30" s="15" t="s">
        <v>54</v>
      </c>
      <c r="B30" s="72" t="s">
        <v>55</v>
      </c>
      <c r="C30" s="30">
        <v>9814.82</v>
      </c>
      <c r="D30" s="17"/>
      <c r="E30" s="17">
        <f t="shared" si="1"/>
        <v>10000</v>
      </c>
      <c r="F30" s="17">
        <v>10000</v>
      </c>
      <c r="G30" s="17">
        <v>10000</v>
      </c>
    </row>
    <row r="31" spans="1:7" s="27" customFormat="1" x14ac:dyDescent="0.3">
      <c r="B31" s="60"/>
      <c r="C31" s="31"/>
      <c r="D31" s="31"/>
      <c r="E31" s="31"/>
      <c r="F31" s="31"/>
      <c r="G31" s="31"/>
    </row>
    <row r="32" spans="1:7" s="27" customFormat="1" x14ac:dyDescent="0.3">
      <c r="B32" s="60"/>
      <c r="C32" s="31"/>
      <c r="D32" s="31"/>
      <c r="E32" s="31"/>
      <c r="F32" s="31"/>
      <c r="G32" s="31"/>
    </row>
    <row r="33" spans="1:7" s="27" customFormat="1" x14ac:dyDescent="0.3">
      <c r="B33" s="60"/>
      <c r="C33" s="31"/>
      <c r="D33" s="31"/>
      <c r="E33" s="31"/>
      <c r="F33" s="31"/>
      <c r="G33" s="31"/>
    </row>
    <row r="34" spans="1:7" x14ac:dyDescent="0.3">
      <c r="A34" s="3"/>
      <c r="B34" s="3"/>
      <c r="C34" s="3"/>
      <c r="D34" s="163" t="s">
        <v>9</v>
      </c>
      <c r="E34" s="164"/>
      <c r="F34" s="165"/>
      <c r="G34" s="4"/>
    </row>
    <row r="35" spans="1:7" x14ac:dyDescent="0.3">
      <c r="A35" s="5" t="s">
        <v>2</v>
      </c>
      <c r="B35" s="5" t="s">
        <v>4</v>
      </c>
      <c r="C35" s="5" t="s">
        <v>6</v>
      </c>
      <c r="D35" s="5" t="s">
        <v>10</v>
      </c>
      <c r="E35" s="5" t="s">
        <v>12</v>
      </c>
      <c r="F35" s="6" t="s">
        <v>14</v>
      </c>
      <c r="G35" s="6" t="s">
        <v>15</v>
      </c>
    </row>
    <row r="36" spans="1:7" x14ac:dyDescent="0.3">
      <c r="A36" s="5"/>
      <c r="B36" s="5"/>
      <c r="C36" s="5" t="s">
        <v>7</v>
      </c>
      <c r="D36" s="5" t="s">
        <v>7</v>
      </c>
      <c r="E36" s="5" t="s">
        <v>13</v>
      </c>
      <c r="F36" s="6"/>
      <c r="G36" s="6" t="s">
        <v>16</v>
      </c>
    </row>
    <row r="37" spans="1:7" x14ac:dyDescent="0.3">
      <c r="A37" s="7" t="s">
        <v>3</v>
      </c>
      <c r="B37" s="7" t="s">
        <v>5</v>
      </c>
      <c r="C37" s="7" t="s">
        <v>8</v>
      </c>
      <c r="D37" s="7" t="s">
        <v>11</v>
      </c>
      <c r="E37" s="7" t="s">
        <v>17</v>
      </c>
      <c r="F37" s="8" t="s">
        <v>18</v>
      </c>
      <c r="G37" s="8" t="s">
        <v>19</v>
      </c>
    </row>
    <row r="38" spans="1:7" x14ac:dyDescent="0.3">
      <c r="A38" s="47" t="s">
        <v>240</v>
      </c>
      <c r="B38" s="25" t="s">
        <v>81</v>
      </c>
      <c r="C38" s="19"/>
      <c r="D38" s="13"/>
      <c r="E38" s="13">
        <f t="shared" ref="E38:E41" si="2">SUM(F38-D38)</f>
        <v>293000</v>
      </c>
      <c r="F38" s="13">
        <v>293000</v>
      </c>
      <c r="G38" s="13">
        <v>150000</v>
      </c>
    </row>
    <row r="39" spans="1:7" x14ac:dyDescent="0.3">
      <c r="A39" s="47" t="s">
        <v>445</v>
      </c>
      <c r="B39" s="25" t="s">
        <v>119</v>
      </c>
      <c r="C39" s="19"/>
      <c r="D39" s="13"/>
      <c r="E39" s="13">
        <f t="shared" si="2"/>
        <v>150000</v>
      </c>
      <c r="F39" s="13">
        <v>150000</v>
      </c>
      <c r="G39" s="13">
        <v>50000</v>
      </c>
    </row>
    <row r="40" spans="1:7" x14ac:dyDescent="0.3">
      <c r="A40" s="47" t="s">
        <v>448</v>
      </c>
      <c r="B40" s="25" t="s">
        <v>89</v>
      </c>
      <c r="C40" s="19"/>
      <c r="D40" s="13"/>
      <c r="E40" s="13">
        <f t="shared" si="2"/>
        <v>200000</v>
      </c>
      <c r="F40" s="13">
        <v>200000</v>
      </c>
      <c r="G40" s="13"/>
    </row>
    <row r="41" spans="1:7" x14ac:dyDescent="0.3">
      <c r="A41" s="47" t="s">
        <v>616</v>
      </c>
      <c r="B41" s="25" t="s">
        <v>93</v>
      </c>
      <c r="C41" s="19"/>
      <c r="D41" s="13"/>
      <c r="E41" s="13">
        <f t="shared" si="2"/>
        <v>38000</v>
      </c>
      <c r="F41" s="13">
        <v>38000</v>
      </c>
      <c r="G41" s="13">
        <v>30000</v>
      </c>
    </row>
    <row r="42" spans="1:7" x14ac:dyDescent="0.3">
      <c r="A42" s="10" t="s">
        <v>60</v>
      </c>
      <c r="B42" s="12"/>
      <c r="C42" s="13"/>
      <c r="D42" s="13"/>
      <c r="E42" s="13"/>
      <c r="F42" s="13"/>
      <c r="G42" s="13"/>
    </row>
    <row r="43" spans="1:7" x14ac:dyDescent="0.3">
      <c r="A43" s="28" t="s">
        <v>223</v>
      </c>
      <c r="B43" s="12" t="s">
        <v>62</v>
      </c>
      <c r="C43" s="13"/>
      <c r="D43" s="13"/>
      <c r="E43" s="13"/>
      <c r="F43" s="13"/>
      <c r="G43" s="13"/>
    </row>
    <row r="44" spans="1:7" x14ac:dyDescent="0.3">
      <c r="A44" s="47" t="s">
        <v>617</v>
      </c>
      <c r="B44" s="12"/>
      <c r="C44" s="13"/>
      <c r="D44" s="13"/>
      <c r="E44" s="13">
        <f t="shared" ref="E44" si="3">SUM(F44-D44)</f>
        <v>50000</v>
      </c>
      <c r="F44" s="13">
        <v>50000</v>
      </c>
      <c r="G44" s="13"/>
    </row>
    <row r="45" spans="1:7" x14ac:dyDescent="0.3">
      <c r="A45" s="28" t="s">
        <v>385</v>
      </c>
      <c r="B45" s="12" t="s">
        <v>219</v>
      </c>
      <c r="C45" s="13"/>
      <c r="D45" s="13"/>
      <c r="E45" s="13"/>
      <c r="F45" s="13"/>
      <c r="G45" s="13"/>
    </row>
    <row r="46" spans="1:7" x14ac:dyDescent="0.3">
      <c r="A46" s="47" t="s">
        <v>618</v>
      </c>
      <c r="B46" s="12"/>
      <c r="C46" s="13"/>
      <c r="D46" s="13"/>
      <c r="E46" s="13">
        <f t="shared" ref="E46" si="4">SUM(F46-D46)</f>
        <v>30000</v>
      </c>
      <c r="F46" s="13">
        <v>30000</v>
      </c>
      <c r="G46" s="13"/>
    </row>
    <row r="47" spans="1:7" x14ac:dyDescent="0.3">
      <c r="A47" s="10" t="s">
        <v>109</v>
      </c>
      <c r="B47" s="25"/>
      <c r="C47" s="19"/>
      <c r="D47" s="13"/>
      <c r="E47" s="13"/>
      <c r="F47" s="13"/>
      <c r="G47" s="13"/>
    </row>
    <row r="48" spans="1:7" x14ac:dyDescent="0.3">
      <c r="A48" s="10" t="s">
        <v>274</v>
      </c>
      <c r="B48" s="25"/>
      <c r="C48" s="19"/>
      <c r="D48" s="13"/>
      <c r="E48" s="13"/>
      <c r="F48" s="13"/>
      <c r="G48" s="13"/>
    </row>
    <row r="49" spans="1:7" x14ac:dyDescent="0.3">
      <c r="A49" s="10" t="s">
        <v>329</v>
      </c>
      <c r="B49" s="25"/>
      <c r="C49" s="19"/>
      <c r="D49" s="13"/>
      <c r="E49" s="13"/>
      <c r="F49" s="13"/>
      <c r="G49" s="13"/>
    </row>
    <row r="50" spans="1:7" x14ac:dyDescent="0.3">
      <c r="A50" s="28" t="s">
        <v>756</v>
      </c>
      <c r="B50" s="25" t="s">
        <v>166</v>
      </c>
      <c r="C50" s="19"/>
      <c r="D50" s="13"/>
      <c r="E50" s="13"/>
      <c r="F50" s="13"/>
      <c r="G50" s="13"/>
    </row>
    <row r="51" spans="1:7" x14ac:dyDescent="0.3">
      <c r="A51" s="47" t="s">
        <v>757</v>
      </c>
      <c r="B51" s="25"/>
      <c r="C51" s="19"/>
      <c r="D51" s="13"/>
      <c r="E51" s="13"/>
      <c r="F51" s="13"/>
      <c r="G51" s="13">
        <v>300000</v>
      </c>
    </row>
    <row r="52" spans="1:7" x14ac:dyDescent="0.3">
      <c r="A52" s="10" t="s">
        <v>330</v>
      </c>
      <c r="B52" s="25" t="s">
        <v>184</v>
      </c>
      <c r="C52" s="19"/>
      <c r="D52" s="13"/>
      <c r="E52" s="13"/>
      <c r="F52" s="13"/>
      <c r="G52" s="13"/>
    </row>
    <row r="53" spans="1:7" x14ac:dyDescent="0.3">
      <c r="A53" s="11" t="s">
        <v>186</v>
      </c>
      <c r="B53" s="25"/>
      <c r="C53" s="19">
        <v>137833.28</v>
      </c>
      <c r="D53" s="13">
        <v>59621.86</v>
      </c>
      <c r="E53" s="13">
        <f t="shared" ref="E53" si="5">SUM(F53-D53)</f>
        <v>431251.14</v>
      </c>
      <c r="F53" s="13">
        <v>490873</v>
      </c>
      <c r="G53" s="13">
        <v>763450</v>
      </c>
    </row>
    <row r="54" spans="1:7" x14ac:dyDescent="0.3">
      <c r="A54" s="11"/>
      <c r="B54" s="12"/>
      <c r="C54" s="13"/>
      <c r="D54" s="13"/>
      <c r="E54" s="13"/>
      <c r="F54" s="13"/>
      <c r="G54" s="13"/>
    </row>
    <row r="55" spans="1:7" x14ac:dyDescent="0.3">
      <c r="A55" s="20" t="s">
        <v>63</v>
      </c>
      <c r="B55" s="16"/>
      <c r="C55" s="77">
        <f>SUM(C10:C54)</f>
        <v>450959.30000000005</v>
      </c>
      <c r="D55" s="77">
        <f>SUM(D10:D54)</f>
        <v>210442.89</v>
      </c>
      <c r="E55" s="77">
        <f>SUM(E10:E54)</f>
        <v>1775050.1099999999</v>
      </c>
      <c r="F55" s="77">
        <f>SUM(F10:F54)</f>
        <v>1985493</v>
      </c>
      <c r="G55" s="77">
        <f>SUM(G10:G54)</f>
        <v>2017512</v>
      </c>
    </row>
    <row r="56" spans="1:7" x14ac:dyDescent="0.3">
      <c r="A56" s="1" t="s">
        <v>823</v>
      </c>
      <c r="B56" s="60"/>
      <c r="C56" s="27"/>
      <c r="D56" s="27"/>
      <c r="E56" s="27"/>
      <c r="F56" s="27"/>
      <c r="G56" s="27"/>
    </row>
    <row r="57" spans="1:7" x14ac:dyDescent="0.3">
      <c r="A57" s="27"/>
      <c r="B57" s="60"/>
      <c r="C57" s="27"/>
      <c r="D57" s="27"/>
      <c r="E57" s="27"/>
      <c r="F57" s="27"/>
      <c r="G57" s="27"/>
    </row>
    <row r="58" spans="1:7" x14ac:dyDescent="0.3">
      <c r="A58" s="1" t="s">
        <v>64</v>
      </c>
      <c r="B58" s="1" t="s">
        <v>66</v>
      </c>
      <c r="E58" s="1" t="s">
        <v>69</v>
      </c>
    </row>
    <row r="61" spans="1:7" x14ac:dyDescent="0.3">
      <c r="A61" s="131" t="s">
        <v>564</v>
      </c>
      <c r="C61" s="161" t="s">
        <v>67</v>
      </c>
      <c r="D61" s="161"/>
      <c r="F61" s="161" t="s">
        <v>70</v>
      </c>
      <c r="G61" s="161"/>
    </row>
    <row r="62" spans="1:7" x14ac:dyDescent="0.3">
      <c r="A62" s="132" t="s">
        <v>565</v>
      </c>
      <c r="C62" s="166" t="s">
        <v>68</v>
      </c>
      <c r="D62" s="166"/>
      <c r="F62" s="166" t="s">
        <v>71</v>
      </c>
      <c r="G62" s="166"/>
    </row>
  </sheetData>
  <mergeCells count="8">
    <mergeCell ref="C61:D61"/>
    <mergeCell ref="F61:G61"/>
    <mergeCell ref="C62:D62"/>
    <mergeCell ref="F62:G62"/>
    <mergeCell ref="A1:G1"/>
    <mergeCell ref="A2:G2"/>
    <mergeCell ref="D5:F5"/>
    <mergeCell ref="D34:F34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&amp;C&amp;"Arial,Regular"&amp;9 320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Layout" topLeftCell="A43" zoomScaleNormal="100" workbookViewId="0">
      <selection activeCell="D59" sqref="D59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3" spans="1:7" x14ac:dyDescent="0.3">
      <c r="A3" s="78"/>
      <c r="B3" s="78"/>
      <c r="C3" s="78"/>
      <c r="D3" s="78"/>
      <c r="E3" s="78"/>
      <c r="F3" s="78"/>
      <c r="G3" s="78"/>
    </row>
    <row r="4" spans="1:7" x14ac:dyDescent="0.3">
      <c r="A4" s="2" t="s">
        <v>183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ht="15.75" customHeight="1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ht="15.75" customHeight="1" x14ac:dyDescent="0.3">
      <c r="A9" s="33"/>
      <c r="B9" s="33"/>
      <c r="C9" s="33"/>
      <c r="D9" s="33"/>
      <c r="E9" s="33"/>
      <c r="F9" s="34"/>
      <c r="G9" s="34"/>
    </row>
    <row r="10" spans="1:7" x14ac:dyDescent="0.3">
      <c r="A10" s="10" t="s">
        <v>20</v>
      </c>
      <c r="B10" s="11"/>
      <c r="C10" s="11"/>
      <c r="D10" s="11"/>
      <c r="E10" s="11"/>
      <c r="F10" s="11"/>
      <c r="G10" s="11"/>
    </row>
    <row r="11" spans="1:7" x14ac:dyDescent="0.3">
      <c r="A11" s="11" t="s">
        <v>21</v>
      </c>
      <c r="B11" s="11"/>
      <c r="C11" s="11"/>
      <c r="D11" s="11"/>
      <c r="E11" s="11"/>
      <c r="F11" s="11"/>
      <c r="G11" s="11"/>
    </row>
    <row r="12" spans="1:7" x14ac:dyDescent="0.3">
      <c r="A12" s="11" t="s">
        <v>32</v>
      </c>
      <c r="B12" s="12" t="s">
        <v>23</v>
      </c>
      <c r="C12" s="13">
        <v>143880</v>
      </c>
      <c r="D12" s="13">
        <v>74994</v>
      </c>
      <c r="E12" s="13">
        <f>SUM(F12-D12)</f>
        <v>74994</v>
      </c>
      <c r="F12" s="13">
        <v>149988</v>
      </c>
      <c r="G12" s="13">
        <v>151152</v>
      </c>
    </row>
    <row r="13" spans="1:7" x14ac:dyDescent="0.3">
      <c r="A13" s="11" t="s">
        <v>24</v>
      </c>
      <c r="B13" s="12"/>
      <c r="C13" s="13"/>
      <c r="D13" s="13"/>
      <c r="E13" s="13"/>
      <c r="F13" s="13"/>
      <c r="G13" s="13"/>
    </row>
    <row r="14" spans="1:7" x14ac:dyDescent="0.3">
      <c r="A14" s="11" t="s">
        <v>33</v>
      </c>
      <c r="B14" s="12" t="s">
        <v>25</v>
      </c>
      <c r="C14" s="13">
        <v>24000</v>
      </c>
      <c r="D14" s="13">
        <v>14000</v>
      </c>
      <c r="E14" s="13">
        <f t="shared" ref="E14:E21" si="0">SUM(F14-D14)</f>
        <v>10000</v>
      </c>
      <c r="F14" s="13">
        <v>24000</v>
      </c>
      <c r="G14" s="13">
        <v>24000</v>
      </c>
    </row>
    <row r="15" spans="1:7" x14ac:dyDescent="0.3">
      <c r="A15" s="11" t="s">
        <v>36</v>
      </c>
      <c r="B15" s="12" t="s">
        <v>28</v>
      </c>
      <c r="C15" s="13">
        <v>6000</v>
      </c>
      <c r="D15" s="13">
        <v>6000</v>
      </c>
      <c r="E15" s="13">
        <f t="shared" si="0"/>
        <v>0</v>
      </c>
      <c r="F15" s="13">
        <v>6000</v>
      </c>
      <c r="G15" s="13">
        <v>6000</v>
      </c>
    </row>
    <row r="16" spans="1:7" x14ac:dyDescent="0.3">
      <c r="A16" s="11" t="s">
        <v>217</v>
      </c>
      <c r="B16" s="12" t="s">
        <v>216</v>
      </c>
      <c r="C16" s="13">
        <v>5000</v>
      </c>
      <c r="D16" s="13"/>
      <c r="E16" s="13">
        <f t="shared" si="0"/>
        <v>5000</v>
      </c>
      <c r="F16" s="13">
        <v>5000</v>
      </c>
      <c r="G16" s="13">
        <v>5000</v>
      </c>
    </row>
    <row r="17" spans="1:7" x14ac:dyDescent="0.3">
      <c r="A17" s="11" t="s">
        <v>144</v>
      </c>
      <c r="B17" s="12" t="s">
        <v>145</v>
      </c>
      <c r="C17" s="13">
        <v>7800</v>
      </c>
      <c r="D17" s="13"/>
      <c r="E17" s="13">
        <f t="shared" ref="E17" si="1">SUM(F17-D17)</f>
        <v>0</v>
      </c>
      <c r="F17" s="13"/>
      <c r="G17" s="13"/>
    </row>
    <row r="18" spans="1:7" x14ac:dyDescent="0.3">
      <c r="A18" s="11" t="s">
        <v>388</v>
      </c>
      <c r="B18" s="12" t="s">
        <v>381</v>
      </c>
      <c r="C18" s="13">
        <v>10000</v>
      </c>
      <c r="D18" s="13"/>
      <c r="E18" s="13">
        <f t="shared" si="0"/>
        <v>0</v>
      </c>
      <c r="F18" s="13"/>
      <c r="G18" s="13"/>
    </row>
    <row r="19" spans="1:7" x14ac:dyDescent="0.3">
      <c r="A19" s="11" t="s">
        <v>38</v>
      </c>
      <c r="B19" s="12" t="s">
        <v>30</v>
      </c>
      <c r="C19" s="13">
        <v>11990</v>
      </c>
      <c r="D19" s="13"/>
      <c r="E19" s="13">
        <f>SUM(F19-D19)</f>
        <v>12499</v>
      </c>
      <c r="F19" s="13">
        <v>12499</v>
      </c>
      <c r="G19" s="13">
        <v>12596</v>
      </c>
    </row>
    <row r="20" spans="1:7" x14ac:dyDescent="0.3">
      <c r="A20" s="11" t="s">
        <v>37</v>
      </c>
      <c r="B20" s="12" t="s">
        <v>29</v>
      </c>
      <c r="C20" s="13">
        <v>5000</v>
      </c>
      <c r="D20" s="13"/>
      <c r="E20" s="13">
        <f t="shared" si="0"/>
        <v>5000</v>
      </c>
      <c r="F20" s="13">
        <v>5000</v>
      </c>
      <c r="G20" s="13">
        <v>5000</v>
      </c>
    </row>
    <row r="21" spans="1:7" x14ac:dyDescent="0.3">
      <c r="A21" s="11" t="s">
        <v>39</v>
      </c>
      <c r="B21" s="12" t="s">
        <v>143</v>
      </c>
      <c r="C21" s="13">
        <v>11990</v>
      </c>
      <c r="D21" s="13">
        <v>12499</v>
      </c>
      <c r="E21" s="13">
        <f t="shared" si="0"/>
        <v>0</v>
      </c>
      <c r="F21" s="13">
        <v>12499</v>
      </c>
      <c r="G21" s="13">
        <v>12596</v>
      </c>
    </row>
    <row r="22" spans="1:7" x14ac:dyDescent="0.3">
      <c r="A22" s="11" t="s">
        <v>31</v>
      </c>
      <c r="B22" s="12"/>
      <c r="C22" s="13"/>
      <c r="D22" s="13"/>
      <c r="E22" s="13"/>
      <c r="F22" s="13"/>
      <c r="G22" s="13"/>
    </row>
    <row r="23" spans="1:7" x14ac:dyDescent="0.3">
      <c r="A23" s="11" t="s">
        <v>40</v>
      </c>
      <c r="B23" s="12" t="s">
        <v>41</v>
      </c>
      <c r="C23" s="13">
        <v>17265.599999999999</v>
      </c>
      <c r="D23" s="13">
        <v>8999.2800000000007</v>
      </c>
      <c r="E23" s="13">
        <f t="shared" ref="E23:E26" si="2">SUM(F23-D23)</f>
        <v>8998.7199999999993</v>
      </c>
      <c r="F23" s="13">
        <v>17998</v>
      </c>
      <c r="G23" s="13">
        <v>18139</v>
      </c>
    </row>
    <row r="24" spans="1:7" x14ac:dyDescent="0.3">
      <c r="A24" s="11" t="s">
        <v>252</v>
      </c>
      <c r="B24" s="12" t="s">
        <v>42</v>
      </c>
      <c r="C24" s="13">
        <v>1200</v>
      </c>
      <c r="D24" s="13">
        <v>600</v>
      </c>
      <c r="E24" s="13">
        <f t="shared" si="2"/>
        <v>600</v>
      </c>
      <c r="F24" s="13">
        <v>1200</v>
      </c>
      <c r="G24" s="13">
        <v>1200</v>
      </c>
    </row>
    <row r="25" spans="1:7" x14ac:dyDescent="0.3">
      <c r="A25" s="11" t="s">
        <v>253</v>
      </c>
      <c r="B25" s="12" t="s">
        <v>43</v>
      </c>
      <c r="C25" s="13">
        <v>2158.1999999999998</v>
      </c>
      <c r="D25" s="13">
        <v>1124.93</v>
      </c>
      <c r="E25" s="13">
        <f t="shared" si="2"/>
        <v>1500.07</v>
      </c>
      <c r="F25" s="13">
        <v>2625</v>
      </c>
      <c r="G25" s="13">
        <v>3024</v>
      </c>
    </row>
    <row r="26" spans="1:7" x14ac:dyDescent="0.3">
      <c r="A26" s="11" t="s">
        <v>44</v>
      </c>
      <c r="B26" s="12" t="s">
        <v>45</v>
      </c>
      <c r="C26" s="13">
        <v>1200</v>
      </c>
      <c r="D26" s="13">
        <v>600</v>
      </c>
      <c r="E26" s="13">
        <f t="shared" si="2"/>
        <v>600</v>
      </c>
      <c r="F26" s="13">
        <v>1200</v>
      </c>
      <c r="G26" s="13">
        <v>1200</v>
      </c>
    </row>
    <row r="27" spans="1:7" ht="15.75" customHeight="1" x14ac:dyDescent="0.3">
      <c r="A27" s="11" t="s">
        <v>46</v>
      </c>
      <c r="B27" s="12"/>
      <c r="C27" s="13"/>
      <c r="D27" s="13"/>
      <c r="E27" s="13"/>
      <c r="F27" s="13"/>
      <c r="G27" s="13"/>
    </row>
    <row r="28" spans="1:7" x14ac:dyDescent="0.3">
      <c r="A28" s="11" t="s">
        <v>47</v>
      </c>
      <c r="B28" s="12" t="s">
        <v>48</v>
      </c>
      <c r="C28" s="13">
        <v>5778.3</v>
      </c>
      <c r="D28" s="13"/>
      <c r="E28" s="13">
        <f t="shared" ref="E28" si="3">SUM(F28-D28)</f>
        <v>0</v>
      </c>
      <c r="F28" s="13"/>
      <c r="G28" s="13"/>
    </row>
    <row r="29" spans="1:7" x14ac:dyDescent="0.3">
      <c r="A29" s="11"/>
      <c r="B29" s="12"/>
      <c r="C29" s="13"/>
      <c r="D29" s="13"/>
      <c r="E29" s="13"/>
      <c r="F29" s="13"/>
      <c r="G29" s="13"/>
    </row>
    <row r="30" spans="1:7" x14ac:dyDescent="0.3">
      <c r="A30" s="11"/>
      <c r="B30" s="12"/>
      <c r="C30" s="13"/>
      <c r="D30" s="13"/>
      <c r="E30" s="13"/>
      <c r="F30" s="13"/>
      <c r="G30" s="13"/>
    </row>
    <row r="31" spans="1:7" x14ac:dyDescent="0.3">
      <c r="A31" s="15"/>
      <c r="B31" s="16"/>
      <c r="C31" s="17"/>
      <c r="D31" s="17"/>
      <c r="E31" s="17"/>
      <c r="F31" s="17"/>
      <c r="G31" s="17"/>
    </row>
    <row r="32" spans="1:7" x14ac:dyDescent="0.3">
      <c r="A32" s="27"/>
      <c r="B32" s="60"/>
      <c r="C32" s="31"/>
      <c r="D32" s="31"/>
      <c r="E32" s="31"/>
      <c r="F32" s="31"/>
      <c r="G32" s="31"/>
    </row>
    <row r="33" spans="1:7" x14ac:dyDescent="0.3">
      <c r="A33" s="27"/>
      <c r="B33" s="60"/>
      <c r="C33" s="31"/>
      <c r="D33" s="31"/>
      <c r="E33" s="31"/>
      <c r="F33" s="31"/>
      <c r="G33" s="31"/>
    </row>
    <row r="34" spans="1:7" x14ac:dyDescent="0.3">
      <c r="A34" s="27"/>
      <c r="B34" s="60"/>
      <c r="C34" s="31"/>
      <c r="D34" s="31"/>
      <c r="E34" s="31"/>
      <c r="F34" s="31"/>
      <c r="G34" s="31"/>
    </row>
    <row r="35" spans="1:7" x14ac:dyDescent="0.3">
      <c r="A35" s="3"/>
      <c r="B35" s="3"/>
      <c r="C35" s="3"/>
      <c r="D35" s="163" t="s">
        <v>9</v>
      </c>
      <c r="E35" s="164"/>
      <c r="F35" s="165"/>
      <c r="G35" s="4"/>
    </row>
    <row r="36" spans="1:7" x14ac:dyDescent="0.3">
      <c r="A36" s="5" t="s">
        <v>2</v>
      </c>
      <c r="B36" s="5" t="s">
        <v>4</v>
      </c>
      <c r="C36" s="5" t="s">
        <v>6</v>
      </c>
      <c r="D36" s="5" t="s">
        <v>10</v>
      </c>
      <c r="E36" s="5" t="s">
        <v>12</v>
      </c>
      <c r="F36" s="6" t="s">
        <v>14</v>
      </c>
      <c r="G36" s="6" t="s">
        <v>15</v>
      </c>
    </row>
    <row r="37" spans="1:7" x14ac:dyDescent="0.3">
      <c r="A37" s="5"/>
      <c r="B37" s="5"/>
      <c r="C37" s="5" t="s">
        <v>7</v>
      </c>
      <c r="D37" s="5" t="s">
        <v>7</v>
      </c>
      <c r="E37" s="5" t="s">
        <v>13</v>
      </c>
      <c r="F37" s="6"/>
      <c r="G37" s="6" t="s">
        <v>16</v>
      </c>
    </row>
    <row r="38" spans="1:7" ht="15.75" customHeight="1" x14ac:dyDescent="0.3">
      <c r="A38" s="7" t="s">
        <v>3</v>
      </c>
      <c r="B38" s="7" t="s">
        <v>5</v>
      </c>
      <c r="C38" s="7" t="s">
        <v>8</v>
      </c>
      <c r="D38" s="7" t="s">
        <v>11</v>
      </c>
      <c r="E38" s="7" t="s">
        <v>17</v>
      </c>
      <c r="F38" s="8" t="s">
        <v>18</v>
      </c>
      <c r="G38" s="8" t="s">
        <v>19</v>
      </c>
    </row>
    <row r="39" spans="1:7" x14ac:dyDescent="0.3">
      <c r="A39" s="11"/>
      <c r="B39" s="12"/>
      <c r="C39" s="13"/>
      <c r="D39" s="13"/>
      <c r="E39" s="13"/>
      <c r="F39" s="13"/>
      <c r="G39" s="13"/>
    </row>
    <row r="40" spans="1:7" x14ac:dyDescent="0.3">
      <c r="A40" s="11"/>
      <c r="B40" s="12"/>
      <c r="C40" s="13"/>
      <c r="D40" s="13"/>
      <c r="E40" s="13"/>
      <c r="F40" s="13"/>
      <c r="G40" s="13"/>
    </row>
    <row r="41" spans="1:7" x14ac:dyDescent="0.3">
      <c r="A41" s="11"/>
      <c r="B41" s="12"/>
      <c r="C41" s="13"/>
      <c r="D41" s="13"/>
      <c r="E41" s="13"/>
      <c r="F41" s="13"/>
      <c r="G41" s="13"/>
    </row>
    <row r="42" spans="1:7" x14ac:dyDescent="0.3">
      <c r="A42" s="10" t="s">
        <v>109</v>
      </c>
      <c r="B42" s="12"/>
      <c r="C42" s="13"/>
      <c r="D42" s="13"/>
      <c r="E42" s="13"/>
      <c r="F42" s="13"/>
      <c r="G42" s="13"/>
    </row>
    <row r="43" spans="1:7" x14ac:dyDescent="0.3">
      <c r="A43" s="11" t="s">
        <v>274</v>
      </c>
      <c r="B43" s="12"/>
      <c r="C43" s="13"/>
      <c r="D43" s="13"/>
      <c r="E43" s="13"/>
      <c r="F43" s="13"/>
      <c r="G43" s="13"/>
    </row>
    <row r="44" spans="1:7" x14ac:dyDescent="0.3">
      <c r="A44" s="11" t="s">
        <v>329</v>
      </c>
      <c r="B44" s="12"/>
      <c r="C44" s="13"/>
      <c r="D44" s="13"/>
      <c r="E44" s="13"/>
      <c r="F44" s="13"/>
      <c r="G44" s="13"/>
    </row>
    <row r="45" spans="1:7" x14ac:dyDescent="0.3">
      <c r="A45" s="10" t="s">
        <v>331</v>
      </c>
      <c r="B45" s="12" t="s">
        <v>184</v>
      </c>
      <c r="C45" s="13"/>
      <c r="D45" s="13"/>
      <c r="E45" s="13"/>
      <c r="F45" s="13"/>
      <c r="G45" s="13"/>
    </row>
    <row r="46" spans="1:7" x14ac:dyDescent="0.3">
      <c r="A46" s="11" t="s">
        <v>186</v>
      </c>
      <c r="B46" s="12"/>
      <c r="C46" s="13">
        <v>347259.09</v>
      </c>
      <c r="D46" s="13">
        <v>148716.54</v>
      </c>
      <c r="E46" s="13">
        <f>SUM(F46-D46)</f>
        <v>236098.46</v>
      </c>
      <c r="F46" s="13">
        <v>384815</v>
      </c>
      <c r="G46" s="13">
        <v>413670</v>
      </c>
    </row>
    <row r="47" spans="1:7" x14ac:dyDescent="0.3">
      <c r="A47" s="11"/>
      <c r="B47" s="12"/>
      <c r="C47" s="13"/>
      <c r="D47" s="13"/>
      <c r="E47" s="13"/>
      <c r="F47" s="13"/>
      <c r="G47" s="13"/>
    </row>
    <row r="48" spans="1:7" x14ac:dyDescent="0.3">
      <c r="A48" s="20" t="s">
        <v>63</v>
      </c>
      <c r="B48" s="16"/>
      <c r="C48" s="77">
        <f>SUM(C11:C46)</f>
        <v>600521.19000000006</v>
      </c>
      <c r="D48" s="77">
        <f>SUM(D11:D46)</f>
        <v>267533.75</v>
      </c>
      <c r="E48" s="77">
        <f>SUM(E11:E46)</f>
        <v>355290.25</v>
      </c>
      <c r="F48" s="77">
        <f>SUM(F11:F46)</f>
        <v>622824</v>
      </c>
      <c r="G48" s="77">
        <f>SUM(G11:G46)</f>
        <v>653577</v>
      </c>
    </row>
    <row r="49" spans="1:7" x14ac:dyDescent="0.3">
      <c r="A49" s="1" t="s">
        <v>823</v>
      </c>
      <c r="B49" s="60"/>
      <c r="C49" s="79"/>
      <c r="D49" s="79"/>
      <c r="E49" s="79"/>
      <c r="F49" s="79"/>
      <c r="G49" s="79"/>
    </row>
    <row r="50" spans="1:7" x14ac:dyDescent="0.3">
      <c r="A50" s="51"/>
      <c r="B50" s="60"/>
      <c r="C50" s="79"/>
      <c r="D50" s="79"/>
      <c r="E50" s="79"/>
      <c r="F50" s="79"/>
      <c r="G50" s="79"/>
    </row>
    <row r="51" spans="1:7" x14ac:dyDescent="0.3">
      <c r="A51" s="1" t="s">
        <v>64</v>
      </c>
      <c r="B51" s="1" t="s">
        <v>66</v>
      </c>
      <c r="E51" s="1" t="s">
        <v>69</v>
      </c>
    </row>
    <row r="53" spans="1:7" ht="17.25" customHeight="1" x14ac:dyDescent="0.3"/>
    <row r="54" spans="1:7" ht="17.25" customHeight="1" x14ac:dyDescent="0.3">
      <c r="A54" s="131" t="s">
        <v>564</v>
      </c>
      <c r="B54" s="109"/>
      <c r="C54" s="161" t="s">
        <v>67</v>
      </c>
      <c r="D54" s="161"/>
      <c r="F54" s="161" t="s">
        <v>70</v>
      </c>
      <c r="G54" s="161"/>
    </row>
    <row r="55" spans="1:7" x14ac:dyDescent="0.3">
      <c r="A55" s="132" t="s">
        <v>565</v>
      </c>
      <c r="B55" s="110"/>
      <c r="C55" s="166" t="s">
        <v>68</v>
      </c>
      <c r="D55" s="166"/>
      <c r="F55" s="166" t="s">
        <v>71</v>
      </c>
      <c r="G55" s="166"/>
    </row>
  </sheetData>
  <mergeCells count="8">
    <mergeCell ref="C55:D55"/>
    <mergeCell ref="F55:G55"/>
    <mergeCell ref="A1:G1"/>
    <mergeCell ref="A2:G2"/>
    <mergeCell ref="D5:F5"/>
    <mergeCell ref="C54:D54"/>
    <mergeCell ref="F54:G54"/>
    <mergeCell ref="D35:F35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&amp;C&amp;"Arial,Regular"&amp;9 325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Layout" topLeftCell="A28" zoomScaleNormal="100" workbookViewId="0">
      <selection activeCell="A54" sqref="A54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758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9"/>
      <c r="B9" s="9"/>
      <c r="C9" s="9"/>
      <c r="D9" s="9"/>
      <c r="E9" s="9"/>
      <c r="F9" s="9"/>
      <c r="G9" s="9"/>
    </row>
    <row r="10" spans="1:7" x14ac:dyDescent="0.3">
      <c r="A10" s="10" t="s">
        <v>20</v>
      </c>
      <c r="B10" s="11"/>
      <c r="C10" s="11"/>
      <c r="D10" s="11"/>
      <c r="E10" s="11"/>
      <c r="F10" s="11"/>
      <c r="G10" s="11"/>
    </row>
    <row r="11" spans="1:7" x14ac:dyDescent="0.3">
      <c r="A11" s="11" t="s">
        <v>21</v>
      </c>
      <c r="B11" s="11"/>
      <c r="C11" s="11"/>
      <c r="D11" s="11"/>
      <c r="E11" s="11"/>
      <c r="F11" s="11"/>
      <c r="G11" s="11"/>
    </row>
    <row r="12" spans="1:7" x14ac:dyDescent="0.3">
      <c r="A12" s="11" t="s">
        <v>32</v>
      </c>
      <c r="B12" s="12" t="s">
        <v>23</v>
      </c>
      <c r="C12" s="13"/>
      <c r="D12" s="13"/>
      <c r="E12" s="13"/>
      <c r="F12" s="13"/>
      <c r="G12" s="13">
        <v>174960</v>
      </c>
    </row>
    <row r="13" spans="1:7" x14ac:dyDescent="0.3">
      <c r="A13" s="11" t="s">
        <v>24</v>
      </c>
      <c r="B13" s="12"/>
      <c r="C13" s="13"/>
      <c r="D13" s="11"/>
      <c r="E13" s="11"/>
      <c r="F13" s="13"/>
      <c r="G13" s="13"/>
    </row>
    <row r="14" spans="1:7" x14ac:dyDescent="0.3">
      <c r="A14" s="11" t="s">
        <v>33</v>
      </c>
      <c r="B14" s="12" t="s">
        <v>25</v>
      </c>
      <c r="C14" s="13"/>
      <c r="D14" s="13"/>
      <c r="E14" s="13"/>
      <c r="F14" s="13"/>
      <c r="G14" s="13">
        <v>24000</v>
      </c>
    </row>
    <row r="15" spans="1:7" x14ac:dyDescent="0.3">
      <c r="A15" s="11" t="s">
        <v>36</v>
      </c>
      <c r="B15" s="12" t="s">
        <v>28</v>
      </c>
      <c r="C15" s="13"/>
      <c r="D15" s="13"/>
      <c r="E15" s="13"/>
      <c r="F15" s="13"/>
      <c r="G15" s="13">
        <v>6000</v>
      </c>
    </row>
    <row r="16" spans="1:7" x14ac:dyDescent="0.3">
      <c r="A16" s="11" t="s">
        <v>217</v>
      </c>
      <c r="B16" s="12" t="s">
        <v>216</v>
      </c>
      <c r="C16" s="13"/>
      <c r="D16" s="13"/>
      <c r="E16" s="13"/>
      <c r="F16" s="13"/>
      <c r="G16" s="13">
        <v>5000</v>
      </c>
    </row>
    <row r="17" spans="1:7" x14ac:dyDescent="0.3">
      <c r="A17" s="11" t="s">
        <v>144</v>
      </c>
      <c r="B17" s="12" t="s">
        <v>145</v>
      </c>
      <c r="C17" s="13"/>
      <c r="D17" s="13"/>
      <c r="E17" s="13"/>
      <c r="F17" s="13"/>
      <c r="G17" s="13"/>
    </row>
    <row r="18" spans="1:7" x14ac:dyDescent="0.3">
      <c r="A18" s="11" t="s">
        <v>38</v>
      </c>
      <c r="B18" s="12" t="s">
        <v>30</v>
      </c>
      <c r="C18" s="13"/>
      <c r="D18" s="13"/>
      <c r="E18" s="13"/>
      <c r="F18" s="13"/>
      <c r="G18" s="13">
        <v>14580</v>
      </c>
    </row>
    <row r="19" spans="1:7" x14ac:dyDescent="0.3">
      <c r="A19" s="11" t="s">
        <v>37</v>
      </c>
      <c r="B19" s="12" t="s">
        <v>29</v>
      </c>
      <c r="C19" s="13"/>
      <c r="D19" s="13"/>
      <c r="E19" s="13"/>
      <c r="F19" s="13"/>
      <c r="G19" s="13">
        <v>5000</v>
      </c>
    </row>
    <row r="20" spans="1:7" x14ac:dyDescent="0.3">
      <c r="A20" s="11" t="s">
        <v>39</v>
      </c>
      <c r="B20" s="12" t="s">
        <v>143</v>
      </c>
      <c r="C20" s="13"/>
      <c r="D20" s="13"/>
      <c r="E20" s="13"/>
      <c r="F20" s="13"/>
      <c r="G20" s="13">
        <v>14580</v>
      </c>
    </row>
    <row r="21" spans="1:7" x14ac:dyDescent="0.3">
      <c r="A21" s="11" t="s">
        <v>31</v>
      </c>
      <c r="B21" s="12"/>
      <c r="C21" s="13"/>
      <c r="D21" s="13"/>
      <c r="E21" s="13"/>
      <c r="F21" s="13"/>
      <c r="G21" s="13"/>
    </row>
    <row r="22" spans="1:7" x14ac:dyDescent="0.3">
      <c r="A22" s="11" t="s">
        <v>40</v>
      </c>
      <c r="B22" s="12" t="s">
        <v>41</v>
      </c>
      <c r="C22" s="13"/>
      <c r="D22" s="13"/>
      <c r="E22" s="13"/>
      <c r="F22" s="13"/>
      <c r="G22" s="13">
        <v>20996</v>
      </c>
    </row>
    <row r="23" spans="1:7" x14ac:dyDescent="0.3">
      <c r="A23" s="11" t="s">
        <v>252</v>
      </c>
      <c r="B23" s="12" t="s">
        <v>42</v>
      </c>
      <c r="C23" s="13"/>
      <c r="D23" s="13"/>
      <c r="E23" s="13"/>
      <c r="F23" s="13"/>
      <c r="G23" s="13">
        <v>1200</v>
      </c>
    </row>
    <row r="24" spans="1:7" x14ac:dyDescent="0.3">
      <c r="A24" s="11" t="s">
        <v>253</v>
      </c>
      <c r="B24" s="12" t="s">
        <v>43</v>
      </c>
      <c r="C24" s="13"/>
      <c r="D24" s="13"/>
      <c r="E24" s="13"/>
      <c r="F24" s="13"/>
      <c r="G24" s="13">
        <v>3500</v>
      </c>
    </row>
    <row r="25" spans="1:7" x14ac:dyDescent="0.3">
      <c r="A25" s="11" t="s">
        <v>44</v>
      </c>
      <c r="B25" s="12" t="s">
        <v>45</v>
      </c>
      <c r="C25" s="13"/>
      <c r="D25" s="13"/>
      <c r="E25" s="13"/>
      <c r="F25" s="13"/>
      <c r="G25" s="13">
        <v>1200</v>
      </c>
    </row>
    <row r="26" spans="1:7" x14ac:dyDescent="0.3">
      <c r="A26" s="11"/>
      <c r="B26" s="12"/>
      <c r="C26" s="13"/>
      <c r="D26" s="13"/>
      <c r="E26" s="13"/>
      <c r="F26" s="13"/>
      <c r="G26" s="13"/>
    </row>
    <row r="27" spans="1:7" x14ac:dyDescent="0.3">
      <c r="A27" s="10" t="s">
        <v>49</v>
      </c>
      <c r="B27" s="12"/>
      <c r="C27" s="13"/>
      <c r="D27" s="13"/>
      <c r="E27" s="13"/>
      <c r="F27" s="13"/>
      <c r="G27" s="13"/>
    </row>
    <row r="28" spans="1:7" x14ac:dyDescent="0.3">
      <c r="A28" s="47" t="s">
        <v>445</v>
      </c>
      <c r="B28" s="25" t="s">
        <v>119</v>
      </c>
      <c r="C28" s="19"/>
      <c r="D28" s="13"/>
      <c r="E28" s="13"/>
      <c r="F28" s="13"/>
      <c r="G28" s="13">
        <v>100000</v>
      </c>
    </row>
    <row r="29" spans="1:7" x14ac:dyDescent="0.3">
      <c r="A29" s="59"/>
      <c r="B29" s="72"/>
      <c r="C29" s="30"/>
      <c r="D29" s="17"/>
      <c r="E29" s="17"/>
      <c r="F29" s="17"/>
      <c r="G29" s="17"/>
    </row>
    <row r="30" spans="1:7" s="27" customFormat="1" x14ac:dyDescent="0.3">
      <c r="A30" s="124"/>
      <c r="B30" s="60"/>
      <c r="C30" s="31"/>
      <c r="D30" s="31"/>
      <c r="E30" s="31"/>
      <c r="F30" s="31"/>
      <c r="G30" s="31"/>
    </row>
    <row r="31" spans="1:7" s="27" customFormat="1" x14ac:dyDescent="0.3">
      <c r="A31" s="124"/>
      <c r="B31" s="60"/>
      <c r="C31" s="31"/>
      <c r="D31" s="31"/>
      <c r="E31" s="31"/>
      <c r="F31" s="31"/>
      <c r="G31" s="31"/>
    </row>
    <row r="32" spans="1:7" x14ac:dyDescent="0.3">
      <c r="A32" s="3"/>
      <c r="B32" s="3"/>
      <c r="C32" s="3"/>
      <c r="D32" s="163" t="s">
        <v>9</v>
      </c>
      <c r="E32" s="164"/>
      <c r="F32" s="165"/>
      <c r="G32" s="4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9"/>
      <c r="B36" s="9"/>
      <c r="C36" s="9"/>
      <c r="D36" s="9"/>
      <c r="E36" s="9"/>
      <c r="F36" s="9"/>
      <c r="G36" s="9"/>
    </row>
    <row r="37" spans="1:7" x14ac:dyDescent="0.3">
      <c r="A37" s="10" t="s">
        <v>109</v>
      </c>
      <c r="B37" s="25"/>
      <c r="C37" s="19"/>
      <c r="D37" s="13"/>
      <c r="E37" s="13"/>
      <c r="F37" s="13"/>
      <c r="G37" s="13"/>
    </row>
    <row r="38" spans="1:7" x14ac:dyDescent="0.3">
      <c r="A38" s="10" t="s">
        <v>274</v>
      </c>
      <c r="B38" s="25"/>
      <c r="C38" s="19"/>
      <c r="D38" s="13"/>
      <c r="E38" s="13"/>
      <c r="F38" s="13"/>
      <c r="G38" s="13"/>
    </row>
    <row r="39" spans="1:7" x14ac:dyDescent="0.3">
      <c r="A39" s="10" t="s">
        <v>329</v>
      </c>
      <c r="B39" s="25"/>
      <c r="C39" s="19"/>
      <c r="D39" s="13"/>
      <c r="E39" s="13"/>
      <c r="F39" s="13"/>
      <c r="G39" s="13"/>
    </row>
    <row r="40" spans="1:7" x14ac:dyDescent="0.3">
      <c r="A40" s="28" t="s">
        <v>759</v>
      </c>
      <c r="B40" s="25" t="s">
        <v>166</v>
      </c>
      <c r="C40" s="19"/>
      <c r="D40" s="13"/>
      <c r="E40" s="13"/>
      <c r="F40" s="13"/>
      <c r="G40" s="13"/>
    </row>
    <row r="41" spans="1:7" x14ac:dyDescent="0.3">
      <c r="A41" s="47" t="s">
        <v>817</v>
      </c>
      <c r="B41" s="25"/>
      <c r="C41" s="19"/>
      <c r="D41" s="13"/>
      <c r="E41" s="13"/>
      <c r="F41" s="13"/>
      <c r="G41" s="13">
        <v>200000</v>
      </c>
    </row>
    <row r="42" spans="1:7" x14ac:dyDescent="0.3">
      <c r="A42" s="28" t="s">
        <v>615</v>
      </c>
      <c r="B42" s="25" t="s">
        <v>103</v>
      </c>
      <c r="C42" s="19"/>
      <c r="D42" s="13"/>
      <c r="E42" s="13"/>
      <c r="F42" s="13"/>
      <c r="G42" s="13"/>
    </row>
    <row r="43" spans="1:7" x14ac:dyDescent="0.3">
      <c r="A43" s="47" t="s">
        <v>227</v>
      </c>
      <c r="B43" s="25"/>
      <c r="C43" s="19"/>
      <c r="D43" s="13"/>
      <c r="E43" s="13"/>
      <c r="F43" s="13"/>
      <c r="G43" s="13">
        <v>500000</v>
      </c>
    </row>
    <row r="44" spans="1:7" x14ac:dyDescent="0.3">
      <c r="A44" s="11"/>
      <c r="B44" s="12"/>
      <c r="C44" s="13"/>
      <c r="D44" s="13"/>
      <c r="E44" s="13"/>
      <c r="F44" s="13"/>
      <c r="G44" s="13"/>
    </row>
    <row r="45" spans="1:7" x14ac:dyDescent="0.3">
      <c r="A45" s="20" t="s">
        <v>63</v>
      </c>
      <c r="B45" s="16"/>
      <c r="C45" s="77">
        <f>SUM(C10:C44)</f>
        <v>0</v>
      </c>
      <c r="D45" s="77">
        <f>SUM(D10:D44)</f>
        <v>0</v>
      </c>
      <c r="E45" s="77">
        <f>SUM(E10:E44)</f>
        <v>0</v>
      </c>
      <c r="F45" s="77">
        <f>SUM(F10:F44)</f>
        <v>0</v>
      </c>
      <c r="G45" s="77">
        <f>SUM(G10:G44)</f>
        <v>1071016</v>
      </c>
    </row>
    <row r="46" spans="1:7" x14ac:dyDescent="0.3">
      <c r="A46" s="1" t="s">
        <v>823</v>
      </c>
      <c r="B46" s="60"/>
      <c r="C46" s="27"/>
      <c r="D46" s="27"/>
      <c r="E46" s="27"/>
      <c r="F46" s="27"/>
      <c r="G46" s="27"/>
    </row>
    <row r="47" spans="1:7" x14ac:dyDescent="0.3">
      <c r="A47" s="27"/>
      <c r="B47" s="60"/>
      <c r="C47" s="27"/>
      <c r="D47" s="27"/>
      <c r="E47" s="27"/>
      <c r="F47" s="27"/>
      <c r="G47" s="27"/>
    </row>
    <row r="48" spans="1:7" x14ac:dyDescent="0.3">
      <c r="A48" s="1" t="s">
        <v>64</v>
      </c>
      <c r="B48" s="1" t="s">
        <v>66</v>
      </c>
      <c r="E48" s="1" t="s">
        <v>69</v>
      </c>
    </row>
    <row r="51" spans="1:7" x14ac:dyDescent="0.3">
      <c r="A51" s="133" t="s">
        <v>564</v>
      </c>
      <c r="C51" s="161" t="s">
        <v>67</v>
      </c>
      <c r="D51" s="161"/>
      <c r="F51" s="161" t="s">
        <v>70</v>
      </c>
      <c r="G51" s="161"/>
    </row>
    <row r="52" spans="1:7" x14ac:dyDescent="0.3">
      <c r="A52" s="134" t="s">
        <v>565</v>
      </c>
      <c r="C52" s="166" t="s">
        <v>68</v>
      </c>
      <c r="D52" s="166"/>
      <c r="F52" s="166" t="s">
        <v>71</v>
      </c>
      <c r="G52" s="166"/>
    </row>
  </sheetData>
  <mergeCells count="8">
    <mergeCell ref="C52:D52"/>
    <mergeCell ref="F52:G52"/>
    <mergeCell ref="D32:F32"/>
    <mergeCell ref="A1:G1"/>
    <mergeCell ref="A2:G2"/>
    <mergeCell ref="D5:F5"/>
    <mergeCell ref="C51:D51"/>
    <mergeCell ref="F51:G51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&amp;C&amp;"Arial,Regular"&amp;9 330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8"/>
  <sheetViews>
    <sheetView view="pageLayout" topLeftCell="A274" zoomScaleNormal="100" workbookViewId="0">
      <selection activeCell="A282" sqref="A282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87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9"/>
      <c r="B9" s="9"/>
      <c r="C9" s="9"/>
      <c r="D9" s="9"/>
      <c r="E9" s="9"/>
      <c r="F9" s="9"/>
      <c r="G9" s="9"/>
    </row>
    <row r="10" spans="1:7" x14ac:dyDescent="0.3">
      <c r="A10" s="10" t="s">
        <v>20</v>
      </c>
      <c r="B10" s="11"/>
      <c r="C10" s="11"/>
      <c r="D10" s="11"/>
      <c r="E10" s="11"/>
      <c r="F10" s="11"/>
      <c r="G10" s="11"/>
    </row>
    <row r="11" spans="1:7" x14ac:dyDescent="0.3">
      <c r="A11" s="11" t="s">
        <v>21</v>
      </c>
      <c r="B11" s="11"/>
      <c r="C11" s="11"/>
      <c r="D11" s="11"/>
      <c r="E11" s="11"/>
      <c r="F11" s="11"/>
      <c r="G11" s="11"/>
    </row>
    <row r="12" spans="1:7" x14ac:dyDescent="0.3">
      <c r="A12" s="11" t="s">
        <v>32</v>
      </c>
      <c r="B12" s="12" t="s">
        <v>23</v>
      </c>
      <c r="C12" s="13">
        <v>4486344</v>
      </c>
      <c r="D12" s="13">
        <v>2274959</v>
      </c>
      <c r="E12" s="13">
        <f>SUM(F12-D12)</f>
        <v>2787625</v>
      </c>
      <c r="F12" s="13">
        <v>5062584</v>
      </c>
      <c r="G12" s="13">
        <v>5091324</v>
      </c>
    </row>
    <row r="13" spans="1:7" x14ac:dyDescent="0.3">
      <c r="A13" s="11" t="s">
        <v>24</v>
      </c>
      <c r="B13" s="12"/>
      <c r="C13" s="13"/>
      <c r="D13" s="13"/>
      <c r="E13" s="13"/>
      <c r="F13" s="13"/>
      <c r="G13" s="13"/>
    </row>
    <row r="14" spans="1:7" x14ac:dyDescent="0.3">
      <c r="A14" s="11" t="s">
        <v>33</v>
      </c>
      <c r="B14" s="12" t="s">
        <v>25</v>
      </c>
      <c r="C14" s="13">
        <v>312000</v>
      </c>
      <c r="D14" s="13">
        <v>180000</v>
      </c>
      <c r="E14" s="13">
        <f t="shared" ref="E14:E23" si="0">SUM(F14-D14)</f>
        <v>180000</v>
      </c>
      <c r="F14" s="13">
        <v>360000</v>
      </c>
      <c r="G14" s="13">
        <v>360000</v>
      </c>
    </row>
    <row r="15" spans="1:7" x14ac:dyDescent="0.3">
      <c r="A15" s="11" t="s">
        <v>34</v>
      </c>
      <c r="B15" s="12" t="s">
        <v>26</v>
      </c>
      <c r="C15" s="13">
        <v>97200</v>
      </c>
      <c r="D15" s="13">
        <v>48600</v>
      </c>
      <c r="E15" s="13">
        <f t="shared" si="0"/>
        <v>48600</v>
      </c>
      <c r="F15" s="13">
        <v>97200</v>
      </c>
      <c r="G15" s="13">
        <v>97200</v>
      </c>
    </row>
    <row r="16" spans="1:7" x14ac:dyDescent="0.3">
      <c r="A16" s="11" t="s">
        <v>35</v>
      </c>
      <c r="B16" s="12" t="s">
        <v>27</v>
      </c>
      <c r="C16" s="13"/>
      <c r="D16" s="13"/>
      <c r="E16" s="13">
        <f t="shared" si="0"/>
        <v>97200</v>
      </c>
      <c r="F16" s="13">
        <v>97200</v>
      </c>
      <c r="G16" s="13">
        <v>97200</v>
      </c>
    </row>
    <row r="17" spans="1:7" x14ac:dyDescent="0.3">
      <c r="A17" s="11" t="s">
        <v>36</v>
      </c>
      <c r="B17" s="12" t="s">
        <v>28</v>
      </c>
      <c r="C17" s="13">
        <v>78000</v>
      </c>
      <c r="D17" s="13">
        <v>78000</v>
      </c>
      <c r="E17" s="13">
        <f t="shared" si="0"/>
        <v>12000</v>
      </c>
      <c r="F17" s="13">
        <v>90000</v>
      </c>
      <c r="G17" s="13">
        <v>90000</v>
      </c>
    </row>
    <row r="18" spans="1:7" x14ac:dyDescent="0.3">
      <c r="A18" s="11" t="s">
        <v>217</v>
      </c>
      <c r="B18" s="12" t="s">
        <v>216</v>
      </c>
      <c r="C18" s="13">
        <v>65000</v>
      </c>
      <c r="D18" s="13"/>
      <c r="E18" s="13">
        <f t="shared" si="0"/>
        <v>75000</v>
      </c>
      <c r="F18" s="13">
        <v>75000</v>
      </c>
      <c r="G18" s="13">
        <v>75000</v>
      </c>
    </row>
    <row r="19" spans="1:7" x14ac:dyDescent="0.3">
      <c r="A19" s="11" t="s">
        <v>144</v>
      </c>
      <c r="B19" s="12" t="s">
        <v>145</v>
      </c>
      <c r="C19" s="13">
        <v>78100</v>
      </c>
      <c r="D19" s="13"/>
      <c r="E19" s="13"/>
      <c r="F19" s="13"/>
      <c r="G19" s="13"/>
    </row>
    <row r="20" spans="1:7" x14ac:dyDescent="0.3">
      <c r="A20" s="47" t="s">
        <v>453</v>
      </c>
      <c r="B20" s="12" t="s">
        <v>381</v>
      </c>
      <c r="C20" s="13">
        <v>30000</v>
      </c>
      <c r="D20" s="13"/>
      <c r="E20" s="13"/>
      <c r="F20" s="13"/>
      <c r="G20" s="13"/>
    </row>
    <row r="21" spans="1:7" x14ac:dyDescent="0.3">
      <c r="A21" s="11" t="s">
        <v>38</v>
      </c>
      <c r="B21" s="12" t="s">
        <v>30</v>
      </c>
      <c r="C21" s="13">
        <v>373911</v>
      </c>
      <c r="D21" s="13"/>
      <c r="E21" s="13">
        <f>SUM(F21-D21)</f>
        <v>421882</v>
      </c>
      <c r="F21" s="13">
        <v>421882</v>
      </c>
      <c r="G21" s="13">
        <v>424277</v>
      </c>
    </row>
    <row r="22" spans="1:7" x14ac:dyDescent="0.3">
      <c r="A22" s="11" t="s">
        <v>37</v>
      </c>
      <c r="B22" s="12" t="s">
        <v>29</v>
      </c>
      <c r="C22" s="13">
        <v>65000</v>
      </c>
      <c r="D22" s="13"/>
      <c r="E22" s="13">
        <f t="shared" si="0"/>
        <v>75000</v>
      </c>
      <c r="F22" s="13">
        <v>75000</v>
      </c>
      <c r="G22" s="13">
        <v>75000</v>
      </c>
    </row>
    <row r="23" spans="1:7" x14ac:dyDescent="0.3">
      <c r="A23" s="11" t="s">
        <v>39</v>
      </c>
      <c r="B23" s="12" t="s">
        <v>143</v>
      </c>
      <c r="C23" s="13">
        <v>373827</v>
      </c>
      <c r="D23" s="13">
        <v>365502</v>
      </c>
      <c r="E23" s="13">
        <f t="shared" si="0"/>
        <v>56380</v>
      </c>
      <c r="F23" s="13">
        <v>421882</v>
      </c>
      <c r="G23" s="13">
        <v>424277</v>
      </c>
    </row>
    <row r="24" spans="1:7" x14ac:dyDescent="0.3">
      <c r="A24" s="47" t="s">
        <v>532</v>
      </c>
      <c r="B24" s="12" t="s">
        <v>143</v>
      </c>
      <c r="C24" s="13">
        <v>1450000</v>
      </c>
      <c r="D24" s="13"/>
      <c r="E24" s="13"/>
      <c r="F24" s="13"/>
      <c r="G24" s="13"/>
    </row>
    <row r="25" spans="1:7" x14ac:dyDescent="0.3">
      <c r="A25" s="47" t="s">
        <v>620</v>
      </c>
      <c r="B25" s="12" t="s">
        <v>143</v>
      </c>
      <c r="C25" s="13">
        <v>402000</v>
      </c>
      <c r="D25" s="13"/>
      <c r="E25" s="13"/>
      <c r="F25" s="13"/>
      <c r="G25" s="13"/>
    </row>
    <row r="26" spans="1:7" x14ac:dyDescent="0.3">
      <c r="A26" s="47" t="s">
        <v>533</v>
      </c>
      <c r="B26" s="12" t="s">
        <v>143</v>
      </c>
      <c r="C26" s="13">
        <v>1438000</v>
      </c>
      <c r="D26" s="13"/>
      <c r="E26" s="13"/>
      <c r="F26" s="13"/>
      <c r="G26" s="13"/>
    </row>
    <row r="27" spans="1:7" x14ac:dyDescent="0.3">
      <c r="A27" s="11" t="s">
        <v>31</v>
      </c>
      <c r="B27" s="12"/>
      <c r="C27" s="13"/>
      <c r="D27" s="13"/>
      <c r="E27" s="13"/>
      <c r="F27" s="13"/>
      <c r="G27" s="13"/>
    </row>
    <row r="28" spans="1:7" x14ac:dyDescent="0.3">
      <c r="A28" s="11" t="s">
        <v>40</v>
      </c>
      <c r="B28" s="12" t="s">
        <v>41</v>
      </c>
      <c r="C28" s="13">
        <v>538361.28</v>
      </c>
      <c r="D28" s="13">
        <v>272995.14</v>
      </c>
      <c r="E28" s="13">
        <f>SUM(F28-D28)</f>
        <v>334515.86</v>
      </c>
      <c r="F28" s="13">
        <v>607511</v>
      </c>
      <c r="G28" s="13">
        <v>610959</v>
      </c>
    </row>
    <row r="29" spans="1:7" x14ac:dyDescent="0.3">
      <c r="A29" s="11" t="s">
        <v>252</v>
      </c>
      <c r="B29" s="12" t="s">
        <v>42</v>
      </c>
      <c r="C29" s="13">
        <v>15600</v>
      </c>
      <c r="D29" s="13">
        <v>7700</v>
      </c>
      <c r="E29" s="13">
        <f>SUM(F29-D29)</f>
        <v>10300</v>
      </c>
      <c r="F29" s="13">
        <v>18000</v>
      </c>
      <c r="G29" s="13">
        <v>18000</v>
      </c>
    </row>
    <row r="30" spans="1:7" x14ac:dyDescent="0.3">
      <c r="A30" s="11" t="s">
        <v>253</v>
      </c>
      <c r="B30" s="12" t="s">
        <v>43</v>
      </c>
      <c r="C30" s="13">
        <v>57373.14</v>
      </c>
      <c r="D30" s="13">
        <v>28960.31</v>
      </c>
      <c r="E30" s="13">
        <f>SUM(F30-D30)</f>
        <v>50146.69</v>
      </c>
      <c r="F30" s="13">
        <v>79107</v>
      </c>
      <c r="G30" s="13">
        <v>92862</v>
      </c>
    </row>
    <row r="31" spans="1:7" x14ac:dyDescent="0.3">
      <c r="A31" s="15" t="s">
        <v>44</v>
      </c>
      <c r="B31" s="16" t="s">
        <v>45</v>
      </c>
      <c r="C31" s="17">
        <v>15600</v>
      </c>
      <c r="D31" s="17">
        <v>7700</v>
      </c>
      <c r="E31" s="17">
        <f>SUM(F31-D31)</f>
        <v>10300</v>
      </c>
      <c r="F31" s="17">
        <v>18000</v>
      </c>
      <c r="G31" s="17">
        <v>18000</v>
      </c>
    </row>
    <row r="32" spans="1:7" x14ac:dyDescent="0.3">
      <c r="A32" s="3"/>
      <c r="B32" s="3"/>
      <c r="C32" s="3"/>
      <c r="D32" s="163" t="s">
        <v>9</v>
      </c>
      <c r="E32" s="164"/>
      <c r="F32" s="165"/>
      <c r="G32" s="4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9" t="s">
        <v>88</v>
      </c>
      <c r="B36" s="9"/>
      <c r="C36" s="9"/>
      <c r="D36" s="9"/>
      <c r="E36" s="26"/>
      <c r="F36" s="9"/>
      <c r="G36" s="9"/>
    </row>
    <row r="37" spans="1:7" x14ac:dyDescent="0.3">
      <c r="A37" s="11" t="s">
        <v>46</v>
      </c>
      <c r="B37" s="12"/>
      <c r="C37" s="13"/>
      <c r="D37" s="13"/>
      <c r="E37" s="13"/>
      <c r="F37" s="13"/>
      <c r="G37" s="13"/>
    </row>
    <row r="38" spans="1:7" x14ac:dyDescent="0.3">
      <c r="A38" s="47" t="s">
        <v>454</v>
      </c>
      <c r="B38" s="12" t="s">
        <v>48</v>
      </c>
      <c r="C38" s="13">
        <v>12213.95</v>
      </c>
      <c r="D38" s="13"/>
      <c r="E38" s="13"/>
      <c r="F38" s="13"/>
      <c r="G38" s="13"/>
    </row>
    <row r="39" spans="1:7" x14ac:dyDescent="0.3">
      <c r="A39" s="47"/>
      <c r="B39" s="12"/>
      <c r="C39" s="13"/>
      <c r="D39" s="13"/>
      <c r="E39" s="13"/>
      <c r="F39" s="13"/>
      <c r="G39" s="19"/>
    </row>
    <row r="40" spans="1:7" x14ac:dyDescent="0.3">
      <c r="A40" s="10" t="s">
        <v>49</v>
      </c>
      <c r="B40" s="12"/>
      <c r="C40" s="13"/>
      <c r="D40" s="13"/>
      <c r="E40" s="13"/>
      <c r="F40" s="13"/>
      <c r="G40" s="13"/>
    </row>
    <row r="41" spans="1:7" x14ac:dyDescent="0.3">
      <c r="A41" s="11" t="s">
        <v>50</v>
      </c>
      <c r="B41" s="12" t="s">
        <v>51</v>
      </c>
      <c r="C41" s="13">
        <v>202426.14</v>
      </c>
      <c r="D41" s="13">
        <v>46948.29</v>
      </c>
      <c r="E41" s="13">
        <f>SUM(F41-D41)</f>
        <v>53051.71</v>
      </c>
      <c r="F41" s="13">
        <v>100000</v>
      </c>
      <c r="G41" s="13">
        <v>100000</v>
      </c>
    </row>
    <row r="42" spans="1:7" x14ac:dyDescent="0.3">
      <c r="A42" s="11" t="s">
        <v>52</v>
      </c>
      <c r="B42" s="12" t="s">
        <v>53</v>
      </c>
      <c r="C42" s="13">
        <v>58500</v>
      </c>
      <c r="D42" s="13">
        <v>3500</v>
      </c>
      <c r="E42" s="13">
        <f>SUM(F42-D42)</f>
        <v>46500</v>
      </c>
      <c r="F42" s="19">
        <v>50000</v>
      </c>
      <c r="G42" s="19">
        <v>50000</v>
      </c>
    </row>
    <row r="43" spans="1:7" x14ac:dyDescent="0.3">
      <c r="A43" s="11" t="s">
        <v>54</v>
      </c>
      <c r="B43" s="12" t="s">
        <v>55</v>
      </c>
      <c r="C43" s="13">
        <v>207274.36</v>
      </c>
      <c r="D43" s="13"/>
      <c r="E43" s="13">
        <f>SUM(F43-D43)</f>
        <v>278765</v>
      </c>
      <c r="F43" s="19">
        <v>278765</v>
      </c>
      <c r="G43" s="19">
        <v>183765</v>
      </c>
    </row>
    <row r="44" spans="1:7" x14ac:dyDescent="0.3">
      <c r="A44" s="11" t="s">
        <v>294</v>
      </c>
      <c r="B44" s="25" t="s">
        <v>146</v>
      </c>
      <c r="C44" s="19">
        <v>49821</v>
      </c>
      <c r="D44" s="13"/>
      <c r="E44" s="13">
        <f t="shared" ref="E44" si="1">SUM(F44-D44)</f>
        <v>0</v>
      </c>
      <c r="F44" s="13"/>
      <c r="G44" s="13"/>
    </row>
    <row r="45" spans="1:7" x14ac:dyDescent="0.3">
      <c r="A45" s="47" t="s">
        <v>451</v>
      </c>
      <c r="B45" s="25" t="s">
        <v>148</v>
      </c>
      <c r="C45" s="19"/>
      <c r="D45" s="13"/>
      <c r="E45" s="13"/>
      <c r="F45" s="13"/>
      <c r="G45" s="13">
        <v>65000</v>
      </c>
    </row>
    <row r="46" spans="1:7" s="27" customFormat="1" x14ac:dyDescent="0.3">
      <c r="A46" s="11" t="s">
        <v>80</v>
      </c>
      <c r="B46" s="12" t="s">
        <v>81</v>
      </c>
      <c r="C46" s="13">
        <v>1874999.06</v>
      </c>
      <c r="D46" s="13">
        <v>1249998.43</v>
      </c>
      <c r="E46" s="13">
        <f>SUM(F46-D46)</f>
        <v>2250001.5700000003</v>
      </c>
      <c r="F46" s="13">
        <v>3500000</v>
      </c>
      <c r="G46" s="13">
        <v>2500000</v>
      </c>
    </row>
    <row r="47" spans="1:7" x14ac:dyDescent="0.3">
      <c r="A47" s="11" t="s">
        <v>90</v>
      </c>
      <c r="B47" s="25" t="s">
        <v>91</v>
      </c>
      <c r="C47" s="13"/>
      <c r="D47" s="13"/>
      <c r="E47" s="13">
        <f t="shared" ref="E47:E60" si="2">SUM(F47-D47)</f>
        <v>7000</v>
      </c>
      <c r="F47" s="13">
        <v>7000</v>
      </c>
      <c r="G47" s="13">
        <v>7000</v>
      </c>
    </row>
    <row r="48" spans="1:7" x14ac:dyDescent="0.3">
      <c r="A48" s="11" t="s">
        <v>56</v>
      </c>
      <c r="B48" s="12" t="s">
        <v>57</v>
      </c>
      <c r="C48" s="13">
        <v>120000</v>
      </c>
      <c r="D48" s="13">
        <v>120000</v>
      </c>
      <c r="E48" s="13">
        <f t="shared" si="2"/>
        <v>72000</v>
      </c>
      <c r="F48" s="13">
        <v>192000</v>
      </c>
      <c r="G48" s="13">
        <v>192000</v>
      </c>
    </row>
    <row r="49" spans="1:7" x14ac:dyDescent="0.3">
      <c r="A49" s="11" t="s">
        <v>92</v>
      </c>
      <c r="B49" s="12" t="s">
        <v>93</v>
      </c>
      <c r="C49" s="13">
        <v>518599.1</v>
      </c>
      <c r="D49" s="13">
        <v>210000</v>
      </c>
      <c r="E49" s="13">
        <f t="shared" si="2"/>
        <v>640000</v>
      </c>
      <c r="F49" s="13">
        <v>850000</v>
      </c>
      <c r="G49" s="13">
        <v>720000</v>
      </c>
    </row>
    <row r="50" spans="1:7" x14ac:dyDescent="0.3">
      <c r="A50" s="11" t="s">
        <v>95</v>
      </c>
      <c r="B50" s="12" t="s">
        <v>96</v>
      </c>
      <c r="C50" s="13">
        <v>10600</v>
      </c>
      <c r="D50" s="13">
        <v>6100</v>
      </c>
      <c r="E50" s="13">
        <f t="shared" si="2"/>
        <v>93900</v>
      </c>
      <c r="F50" s="13">
        <v>100000</v>
      </c>
      <c r="G50" s="13">
        <v>100000</v>
      </c>
    </row>
    <row r="51" spans="1:7" x14ac:dyDescent="0.3">
      <c r="A51" s="11" t="s">
        <v>99</v>
      </c>
      <c r="B51" s="12" t="s">
        <v>100</v>
      </c>
      <c r="C51" s="13">
        <v>5000000</v>
      </c>
      <c r="D51" s="13">
        <v>2500000</v>
      </c>
      <c r="E51" s="13">
        <f t="shared" ref="E51:E59" si="3">SUM(F51-D51)</f>
        <v>2500000</v>
      </c>
      <c r="F51" s="13">
        <v>5000000</v>
      </c>
      <c r="G51" s="13">
        <v>5000000</v>
      </c>
    </row>
    <row r="52" spans="1:7" x14ac:dyDescent="0.3">
      <c r="A52" s="11" t="s">
        <v>101</v>
      </c>
      <c r="B52" s="12" t="s">
        <v>102</v>
      </c>
      <c r="C52" s="13">
        <v>42200</v>
      </c>
      <c r="D52" s="13"/>
      <c r="E52" s="13">
        <f t="shared" si="3"/>
        <v>68734</v>
      </c>
      <c r="F52" s="13">
        <v>68734</v>
      </c>
      <c r="G52" s="13">
        <v>66779</v>
      </c>
    </row>
    <row r="53" spans="1:7" x14ac:dyDescent="0.3">
      <c r="A53" s="11" t="s">
        <v>97</v>
      </c>
      <c r="B53" s="12" t="s">
        <v>98</v>
      </c>
      <c r="C53" s="13">
        <v>10000</v>
      </c>
      <c r="D53" s="13"/>
      <c r="E53" s="13">
        <f t="shared" si="3"/>
        <v>70000</v>
      </c>
      <c r="F53" s="13">
        <v>70000</v>
      </c>
      <c r="G53" s="13">
        <v>70000</v>
      </c>
    </row>
    <row r="54" spans="1:7" x14ac:dyDescent="0.3">
      <c r="A54" s="11" t="s">
        <v>83</v>
      </c>
      <c r="B54" s="12" t="s">
        <v>84</v>
      </c>
      <c r="C54" s="13">
        <v>5550</v>
      </c>
      <c r="D54" s="13">
        <v>6000</v>
      </c>
      <c r="E54" s="13">
        <f t="shared" si="3"/>
        <v>24000</v>
      </c>
      <c r="F54" s="13">
        <v>30000</v>
      </c>
      <c r="G54" s="13">
        <v>30000</v>
      </c>
    </row>
    <row r="55" spans="1:7" x14ac:dyDescent="0.3">
      <c r="A55" s="11" t="s">
        <v>85</v>
      </c>
      <c r="B55" s="12" t="s">
        <v>86</v>
      </c>
      <c r="C55" s="13">
        <v>15875</v>
      </c>
      <c r="D55" s="13">
        <v>11500</v>
      </c>
      <c r="E55" s="13">
        <f t="shared" si="3"/>
        <v>168500</v>
      </c>
      <c r="F55" s="13">
        <v>180000</v>
      </c>
      <c r="G55" s="13">
        <v>180000</v>
      </c>
    </row>
    <row r="56" spans="1:7" x14ac:dyDescent="0.3">
      <c r="A56" s="11" t="s">
        <v>490</v>
      </c>
      <c r="B56" s="12" t="s">
        <v>392</v>
      </c>
      <c r="C56" s="13">
        <v>754650</v>
      </c>
      <c r="D56" s="13"/>
      <c r="E56" s="38">
        <f>SUM(F56-D56)</f>
        <v>0</v>
      </c>
      <c r="F56" s="13"/>
      <c r="G56" s="13"/>
    </row>
    <row r="57" spans="1:7" x14ac:dyDescent="0.3">
      <c r="A57" s="11" t="s">
        <v>73</v>
      </c>
      <c r="B57" s="12" t="s">
        <v>74</v>
      </c>
      <c r="C57" s="13">
        <v>20000</v>
      </c>
      <c r="D57" s="13"/>
      <c r="E57" s="13">
        <f t="shared" si="3"/>
        <v>50000</v>
      </c>
      <c r="F57" s="13">
        <v>50000</v>
      </c>
      <c r="G57" s="13">
        <v>50000</v>
      </c>
    </row>
    <row r="58" spans="1:7" x14ac:dyDescent="0.3">
      <c r="A58" s="11" t="s">
        <v>82</v>
      </c>
      <c r="B58" s="12" t="s">
        <v>94</v>
      </c>
      <c r="C58" s="13">
        <v>99925</v>
      </c>
      <c r="D58" s="13"/>
      <c r="E58" s="13">
        <f>SUM(F58-D58)</f>
        <v>3000</v>
      </c>
      <c r="F58" s="13">
        <v>3000</v>
      </c>
      <c r="G58" s="13">
        <v>30000</v>
      </c>
    </row>
    <row r="59" spans="1:7" x14ac:dyDescent="0.3">
      <c r="A59" s="11" t="s">
        <v>75</v>
      </c>
      <c r="B59" s="12" t="s">
        <v>76</v>
      </c>
      <c r="C59" s="13">
        <v>500000</v>
      </c>
      <c r="D59" s="13">
        <v>350000</v>
      </c>
      <c r="E59" s="13">
        <f t="shared" si="3"/>
        <v>500000</v>
      </c>
      <c r="F59" s="13">
        <v>850000</v>
      </c>
      <c r="G59" s="13">
        <v>350000</v>
      </c>
    </row>
    <row r="60" spans="1:7" x14ac:dyDescent="0.3">
      <c r="A60" s="11" t="s">
        <v>58</v>
      </c>
      <c r="B60" s="12" t="s">
        <v>59</v>
      </c>
      <c r="C60" s="13">
        <v>40000</v>
      </c>
      <c r="D60" s="13"/>
      <c r="E60" s="13">
        <f t="shared" si="2"/>
        <v>40000</v>
      </c>
      <c r="F60" s="13">
        <v>40000</v>
      </c>
      <c r="G60" s="13">
        <v>40000</v>
      </c>
    </row>
    <row r="61" spans="1:7" s="93" customFormat="1" ht="25.5" x14ac:dyDescent="0.25">
      <c r="A61" s="136" t="s">
        <v>520</v>
      </c>
      <c r="B61" s="137" t="s">
        <v>174</v>
      </c>
      <c r="C61" s="138">
        <v>1650000</v>
      </c>
      <c r="D61" s="138"/>
      <c r="E61" s="138"/>
      <c r="F61" s="138"/>
      <c r="G61" s="138"/>
    </row>
    <row r="62" spans="1:7" x14ac:dyDescent="0.3">
      <c r="A62" s="3"/>
      <c r="B62" s="3"/>
      <c r="C62" s="3"/>
      <c r="D62" s="163" t="s">
        <v>9</v>
      </c>
      <c r="E62" s="164"/>
      <c r="F62" s="165"/>
      <c r="G62" s="4"/>
    </row>
    <row r="63" spans="1:7" x14ac:dyDescent="0.3">
      <c r="A63" s="5" t="s">
        <v>2</v>
      </c>
      <c r="B63" s="5" t="s">
        <v>4</v>
      </c>
      <c r="C63" s="5" t="s">
        <v>6</v>
      </c>
      <c r="D63" s="5" t="s">
        <v>10</v>
      </c>
      <c r="E63" s="5" t="s">
        <v>12</v>
      </c>
      <c r="F63" s="6" t="s">
        <v>14</v>
      </c>
      <c r="G63" s="6" t="s">
        <v>15</v>
      </c>
    </row>
    <row r="64" spans="1:7" x14ac:dyDescent="0.3">
      <c r="A64" s="5"/>
      <c r="B64" s="5"/>
      <c r="C64" s="5" t="s">
        <v>7</v>
      </c>
      <c r="D64" s="5" t="s">
        <v>7</v>
      </c>
      <c r="E64" s="5" t="s">
        <v>13</v>
      </c>
      <c r="F64" s="6"/>
      <c r="G64" s="6" t="s">
        <v>16</v>
      </c>
    </row>
    <row r="65" spans="1:7" x14ac:dyDescent="0.3">
      <c r="A65" s="7" t="s">
        <v>3</v>
      </c>
      <c r="B65" s="7" t="s">
        <v>5</v>
      </c>
      <c r="C65" s="7" t="s">
        <v>8</v>
      </c>
      <c r="D65" s="7" t="s">
        <v>11</v>
      </c>
      <c r="E65" s="7" t="s">
        <v>17</v>
      </c>
      <c r="F65" s="8" t="s">
        <v>18</v>
      </c>
      <c r="G65" s="8" t="s">
        <v>19</v>
      </c>
    </row>
    <row r="66" spans="1:7" x14ac:dyDescent="0.3">
      <c r="A66" s="47" t="s">
        <v>521</v>
      </c>
      <c r="B66" s="12" t="s">
        <v>146</v>
      </c>
      <c r="C66" s="13">
        <v>242345.5</v>
      </c>
      <c r="D66" s="13"/>
      <c r="E66" s="13"/>
      <c r="F66" s="13"/>
      <c r="G66" s="13"/>
    </row>
    <row r="67" spans="1:7" x14ac:dyDescent="0.3">
      <c r="A67" s="47" t="s">
        <v>522</v>
      </c>
      <c r="B67" s="12" t="s">
        <v>148</v>
      </c>
      <c r="C67" s="13">
        <v>651302.5</v>
      </c>
      <c r="D67" s="13"/>
      <c r="E67" s="13"/>
      <c r="F67" s="13"/>
      <c r="G67" s="19"/>
    </row>
    <row r="68" spans="1:7" x14ac:dyDescent="0.3">
      <c r="A68" s="47" t="s">
        <v>523</v>
      </c>
      <c r="B68" s="12" t="s">
        <v>148</v>
      </c>
      <c r="C68" s="13">
        <v>300000</v>
      </c>
      <c r="D68" s="13"/>
      <c r="E68" s="13"/>
      <c r="F68" s="13"/>
      <c r="G68" s="13"/>
    </row>
    <row r="69" spans="1:7" ht="33" x14ac:dyDescent="0.3">
      <c r="A69" s="88" t="s">
        <v>524</v>
      </c>
      <c r="B69" s="96" t="s">
        <v>148</v>
      </c>
      <c r="C69" s="91">
        <v>1131984</v>
      </c>
      <c r="D69" s="91"/>
      <c r="E69" s="91"/>
      <c r="F69" s="91"/>
      <c r="G69" s="91"/>
    </row>
    <row r="70" spans="1:7" ht="33" x14ac:dyDescent="0.3">
      <c r="A70" s="88" t="s">
        <v>525</v>
      </c>
      <c r="B70" s="96" t="s">
        <v>81</v>
      </c>
      <c r="C70" s="91">
        <v>1999950</v>
      </c>
      <c r="D70" s="91"/>
      <c r="E70" s="91"/>
      <c r="F70" s="91"/>
      <c r="G70" s="91"/>
    </row>
    <row r="71" spans="1:7" ht="33" x14ac:dyDescent="0.3">
      <c r="A71" s="88" t="s">
        <v>526</v>
      </c>
      <c r="B71" s="96" t="s">
        <v>119</v>
      </c>
      <c r="C71" s="91">
        <v>146634.96</v>
      </c>
      <c r="D71" s="91"/>
      <c r="E71" s="91"/>
      <c r="F71" s="91"/>
      <c r="G71" s="91"/>
    </row>
    <row r="72" spans="1:7" ht="33" x14ac:dyDescent="0.3">
      <c r="A72" s="88" t="s">
        <v>527</v>
      </c>
      <c r="B72" s="96" t="s">
        <v>119</v>
      </c>
      <c r="C72" s="91">
        <v>14594419.199999999</v>
      </c>
      <c r="D72" s="91"/>
      <c r="E72" s="91"/>
      <c r="F72" s="91"/>
      <c r="G72" s="91"/>
    </row>
    <row r="73" spans="1:7" x14ac:dyDescent="0.3">
      <c r="A73" s="88"/>
      <c r="B73" s="96"/>
      <c r="C73" s="91"/>
      <c r="D73" s="91"/>
      <c r="E73" s="91"/>
      <c r="F73" s="91"/>
      <c r="G73" s="91"/>
    </row>
    <row r="74" spans="1:7" x14ac:dyDescent="0.3">
      <c r="A74" s="10" t="s">
        <v>60</v>
      </c>
      <c r="B74" s="12"/>
      <c r="C74" s="13"/>
      <c r="D74" s="13"/>
      <c r="E74" s="13"/>
      <c r="F74" s="13"/>
      <c r="G74" s="13"/>
    </row>
    <row r="75" spans="1:7" ht="33" x14ac:dyDescent="0.3">
      <c r="A75" s="88" t="s">
        <v>528</v>
      </c>
      <c r="B75" s="96" t="s">
        <v>459</v>
      </c>
      <c r="C75" s="121">
        <v>96790</v>
      </c>
      <c r="D75" s="91"/>
      <c r="E75" s="91"/>
      <c r="F75" s="13"/>
      <c r="G75" s="13"/>
    </row>
    <row r="76" spans="1:7" x14ac:dyDescent="0.3">
      <c r="A76" s="47" t="s">
        <v>529</v>
      </c>
      <c r="B76" s="96" t="s">
        <v>459</v>
      </c>
      <c r="C76" s="31">
        <v>30000</v>
      </c>
      <c r="D76" s="13"/>
      <c r="E76" s="91"/>
      <c r="F76" s="13"/>
      <c r="G76" s="13"/>
    </row>
    <row r="77" spans="1:7" x14ac:dyDescent="0.3">
      <c r="A77" s="28" t="s">
        <v>237</v>
      </c>
      <c r="B77" s="5" t="s">
        <v>78</v>
      </c>
      <c r="D77" s="13"/>
      <c r="E77" s="13"/>
      <c r="F77" s="13"/>
      <c r="G77" s="13"/>
    </row>
    <row r="78" spans="1:7" x14ac:dyDescent="0.3">
      <c r="A78" s="47" t="s">
        <v>666</v>
      </c>
      <c r="B78" s="5"/>
      <c r="C78" s="13"/>
      <c r="D78" s="19"/>
      <c r="E78" s="13"/>
      <c r="F78" s="19"/>
      <c r="G78" s="19">
        <v>30000</v>
      </c>
    </row>
    <row r="79" spans="1:7" x14ac:dyDescent="0.3">
      <c r="A79" s="47" t="s">
        <v>406</v>
      </c>
      <c r="B79" s="5"/>
      <c r="C79" s="13">
        <v>98000</v>
      </c>
      <c r="D79" s="19"/>
      <c r="E79" s="13"/>
      <c r="F79" s="19"/>
      <c r="G79" s="19"/>
    </row>
    <row r="80" spans="1:7" x14ac:dyDescent="0.3">
      <c r="A80" s="47" t="s">
        <v>407</v>
      </c>
      <c r="B80" s="5"/>
      <c r="C80" s="29">
        <v>79475</v>
      </c>
      <c r="D80" s="13"/>
      <c r="E80" s="13"/>
      <c r="F80" s="13"/>
      <c r="G80" s="13"/>
    </row>
    <row r="81" spans="1:7" x14ac:dyDescent="0.3">
      <c r="A81" s="47" t="s">
        <v>621</v>
      </c>
      <c r="B81" s="12"/>
      <c r="C81" s="29">
        <v>319200</v>
      </c>
      <c r="D81" s="13"/>
      <c r="E81" s="13"/>
      <c r="F81" s="13"/>
      <c r="G81" s="13"/>
    </row>
    <row r="82" spans="1:7" x14ac:dyDescent="0.3">
      <c r="A82" s="47" t="s">
        <v>622</v>
      </c>
      <c r="B82" s="12"/>
      <c r="C82" s="29">
        <v>99850</v>
      </c>
      <c r="D82" s="13"/>
      <c r="E82" s="13"/>
      <c r="F82" s="13"/>
      <c r="G82" s="13"/>
    </row>
    <row r="83" spans="1:7" x14ac:dyDescent="0.3">
      <c r="A83" s="10" t="s">
        <v>260</v>
      </c>
      <c r="B83" s="5" t="s">
        <v>62</v>
      </c>
      <c r="C83" s="13"/>
      <c r="D83" s="13"/>
      <c r="E83" s="13"/>
      <c r="F83" s="13"/>
      <c r="G83" s="13"/>
    </row>
    <row r="84" spans="1:7" x14ac:dyDescent="0.3">
      <c r="A84" s="11" t="s">
        <v>667</v>
      </c>
      <c r="B84" s="12"/>
      <c r="C84" s="13"/>
      <c r="D84" s="13"/>
      <c r="E84" s="13"/>
      <c r="F84" s="13"/>
      <c r="G84" s="13">
        <v>50000</v>
      </c>
    </row>
    <row r="85" spans="1:7" x14ac:dyDescent="0.3">
      <c r="A85" s="11" t="s">
        <v>359</v>
      </c>
      <c r="B85" s="12"/>
      <c r="C85" s="13"/>
      <c r="D85" s="13"/>
      <c r="E85" s="13">
        <f t="shared" ref="E85" si="4">SUM(F85-D85)</f>
        <v>50000</v>
      </c>
      <c r="F85" s="13">
        <v>50000</v>
      </c>
      <c r="G85" s="13"/>
    </row>
    <row r="86" spans="1:7" x14ac:dyDescent="0.3">
      <c r="A86" s="11" t="s">
        <v>356</v>
      </c>
      <c r="B86" s="12"/>
      <c r="C86" s="13">
        <v>49475</v>
      </c>
      <c r="D86" s="13"/>
      <c r="E86" s="13"/>
      <c r="F86" s="13"/>
      <c r="G86" s="13"/>
    </row>
    <row r="87" spans="1:7" x14ac:dyDescent="0.3">
      <c r="A87" s="15" t="s">
        <v>356</v>
      </c>
      <c r="B87" s="16"/>
      <c r="C87" s="17">
        <v>49475</v>
      </c>
      <c r="D87" s="17"/>
      <c r="E87" s="17"/>
      <c r="F87" s="17"/>
      <c r="G87" s="17"/>
    </row>
    <row r="88" spans="1:7" x14ac:dyDescent="0.3">
      <c r="A88" s="3"/>
      <c r="B88" s="3"/>
      <c r="C88" s="3"/>
      <c r="D88" s="163" t="s">
        <v>9</v>
      </c>
      <c r="E88" s="164"/>
      <c r="F88" s="165"/>
      <c r="G88" s="4"/>
    </row>
    <row r="89" spans="1:7" x14ac:dyDescent="0.3">
      <c r="A89" s="5" t="s">
        <v>2</v>
      </c>
      <c r="B89" s="5" t="s">
        <v>4</v>
      </c>
      <c r="C89" s="5" t="s">
        <v>6</v>
      </c>
      <c r="D89" s="5" t="s">
        <v>10</v>
      </c>
      <c r="E89" s="5" t="s">
        <v>12</v>
      </c>
      <c r="F89" s="6" t="s">
        <v>14</v>
      </c>
      <c r="G89" s="6" t="s">
        <v>15</v>
      </c>
    </row>
    <row r="90" spans="1:7" x14ac:dyDescent="0.3">
      <c r="A90" s="5"/>
      <c r="B90" s="5"/>
      <c r="C90" s="5" t="s">
        <v>7</v>
      </c>
      <c r="D90" s="5" t="s">
        <v>7</v>
      </c>
      <c r="E90" s="5" t="s">
        <v>13</v>
      </c>
      <c r="F90" s="6"/>
      <c r="G90" s="6" t="s">
        <v>16</v>
      </c>
    </row>
    <row r="91" spans="1:7" x14ac:dyDescent="0.3">
      <c r="A91" s="7" t="s">
        <v>3</v>
      </c>
      <c r="B91" s="7" t="s">
        <v>5</v>
      </c>
      <c r="C91" s="7" t="s">
        <v>8</v>
      </c>
      <c r="D91" s="7" t="s">
        <v>11</v>
      </c>
      <c r="E91" s="7" t="s">
        <v>17</v>
      </c>
      <c r="F91" s="8" t="s">
        <v>18</v>
      </c>
      <c r="G91" s="8" t="s">
        <v>19</v>
      </c>
    </row>
    <row r="92" spans="1:7" x14ac:dyDescent="0.3">
      <c r="A92" s="33"/>
      <c r="B92" s="33"/>
      <c r="C92" s="33"/>
      <c r="D92" s="33"/>
      <c r="E92" s="33"/>
      <c r="F92" s="34"/>
      <c r="G92" s="34"/>
    </row>
    <row r="93" spans="1:7" x14ac:dyDescent="0.3">
      <c r="A93" s="33"/>
      <c r="B93" s="33"/>
      <c r="C93" s="33"/>
      <c r="D93" s="33"/>
      <c r="E93" s="33"/>
      <c r="F93" s="34"/>
      <c r="G93" s="34"/>
    </row>
    <row r="94" spans="1:7" x14ac:dyDescent="0.3">
      <c r="A94" s="47" t="s">
        <v>623</v>
      </c>
      <c r="B94" s="12"/>
      <c r="C94" s="13">
        <v>11475</v>
      </c>
      <c r="D94" s="13"/>
      <c r="E94" s="13"/>
      <c r="F94" s="13"/>
      <c r="G94" s="13"/>
    </row>
    <row r="95" spans="1:7" x14ac:dyDescent="0.3">
      <c r="A95" s="47" t="s">
        <v>624</v>
      </c>
      <c r="B95" s="12"/>
      <c r="C95" s="13">
        <v>39475</v>
      </c>
      <c r="D95" s="13"/>
      <c r="E95" s="13"/>
      <c r="F95" s="13"/>
      <c r="G95" s="13"/>
    </row>
    <row r="96" spans="1:7" x14ac:dyDescent="0.3">
      <c r="A96" s="47" t="s">
        <v>625</v>
      </c>
      <c r="B96" s="12"/>
      <c r="C96" s="13">
        <v>24775</v>
      </c>
      <c r="D96" s="13"/>
      <c r="E96" s="13"/>
      <c r="F96" s="13"/>
      <c r="G96" s="13"/>
    </row>
    <row r="97" spans="1:7" x14ac:dyDescent="0.3">
      <c r="A97" s="28" t="s">
        <v>567</v>
      </c>
      <c r="B97" s="5" t="s">
        <v>568</v>
      </c>
      <c r="C97" s="13"/>
      <c r="D97" s="13"/>
      <c r="E97" s="13"/>
      <c r="F97" s="13"/>
      <c r="G97" s="13"/>
    </row>
    <row r="98" spans="1:7" x14ac:dyDescent="0.3">
      <c r="A98" s="47" t="s">
        <v>569</v>
      </c>
      <c r="B98" s="12"/>
      <c r="C98" s="13"/>
      <c r="D98" s="13"/>
      <c r="E98" s="13">
        <f t="shared" ref="E98" si="5">SUM(F98-D98)</f>
        <v>400000</v>
      </c>
      <c r="F98" s="13">
        <v>400000</v>
      </c>
      <c r="G98" s="13"/>
    </row>
    <row r="99" spans="1:7" x14ac:dyDescent="0.3">
      <c r="A99" s="28" t="s">
        <v>570</v>
      </c>
      <c r="B99" s="5" t="s">
        <v>106</v>
      </c>
      <c r="C99" s="13"/>
      <c r="D99" s="13"/>
      <c r="E99" s="13"/>
      <c r="F99" s="13"/>
      <c r="G99" s="13"/>
    </row>
    <row r="100" spans="1:7" x14ac:dyDescent="0.3">
      <c r="A100" s="47" t="s">
        <v>668</v>
      </c>
      <c r="B100" s="12"/>
      <c r="C100" s="13"/>
      <c r="D100" s="13"/>
      <c r="E100" s="13"/>
      <c r="F100" s="13"/>
      <c r="G100" s="13">
        <v>1500000</v>
      </c>
    </row>
    <row r="101" spans="1:7" x14ac:dyDescent="0.3">
      <c r="A101" s="47" t="s">
        <v>571</v>
      </c>
      <c r="B101" s="12"/>
      <c r="C101" s="13"/>
      <c r="D101" s="13"/>
      <c r="E101" s="13">
        <f t="shared" ref="E101:E102" si="6">SUM(F101-D101)</f>
        <v>3000000</v>
      </c>
      <c r="F101" s="13">
        <v>3000000</v>
      </c>
      <c r="G101" s="13"/>
    </row>
    <row r="102" spans="1:7" x14ac:dyDescent="0.3">
      <c r="A102" s="47" t="s">
        <v>572</v>
      </c>
      <c r="B102" s="12"/>
      <c r="C102" s="31"/>
      <c r="D102" s="13"/>
      <c r="E102" s="13">
        <f t="shared" si="6"/>
        <v>180000</v>
      </c>
      <c r="F102" s="13">
        <v>180000</v>
      </c>
      <c r="G102" s="13"/>
    </row>
    <row r="103" spans="1:7" x14ac:dyDescent="0.3">
      <c r="A103" s="10" t="s">
        <v>104</v>
      </c>
      <c r="B103" s="5" t="s">
        <v>105</v>
      </c>
      <c r="C103" s="13">
        <v>93500</v>
      </c>
      <c r="D103" s="13"/>
      <c r="E103" s="13"/>
      <c r="F103" s="13"/>
      <c r="G103" s="13"/>
    </row>
    <row r="104" spans="1:7" x14ac:dyDescent="0.3">
      <c r="A104" s="47" t="s">
        <v>573</v>
      </c>
      <c r="B104" s="12"/>
      <c r="C104" s="31"/>
      <c r="D104" s="13"/>
      <c r="E104" s="13">
        <f t="shared" ref="E104" si="7">SUM(F104-D104)</f>
        <v>200000</v>
      </c>
      <c r="F104" s="13">
        <v>200000</v>
      </c>
      <c r="G104" s="13"/>
    </row>
    <row r="105" spans="1:7" x14ac:dyDescent="0.3">
      <c r="A105" s="11" t="s">
        <v>256</v>
      </c>
      <c r="B105" s="12"/>
      <c r="C105" s="31">
        <v>99000</v>
      </c>
      <c r="D105" s="13"/>
      <c r="E105" s="13"/>
      <c r="F105" s="13"/>
      <c r="G105" s="13"/>
    </row>
    <row r="106" spans="1:7" x14ac:dyDescent="0.3">
      <c r="A106" s="47" t="s">
        <v>626</v>
      </c>
      <c r="B106" s="12"/>
      <c r="C106" s="31">
        <v>15890</v>
      </c>
      <c r="D106" s="13"/>
      <c r="E106" s="13"/>
      <c r="F106" s="13"/>
      <c r="G106" s="13"/>
    </row>
    <row r="107" spans="1:7" x14ac:dyDescent="0.3">
      <c r="A107" s="11"/>
      <c r="B107" s="12"/>
      <c r="C107" s="31"/>
      <c r="D107" s="13"/>
      <c r="E107" s="13"/>
      <c r="F107" s="19"/>
      <c r="G107" s="19"/>
    </row>
    <row r="108" spans="1:7" x14ac:dyDescent="0.3">
      <c r="A108" s="32" t="s">
        <v>109</v>
      </c>
      <c r="B108" s="33"/>
      <c r="C108" s="33"/>
      <c r="D108" s="33"/>
      <c r="E108" s="33"/>
      <c r="F108" s="34"/>
      <c r="G108" s="34"/>
    </row>
    <row r="109" spans="1:7" x14ac:dyDescent="0.3">
      <c r="A109" s="10" t="s">
        <v>161</v>
      </c>
      <c r="B109" s="33"/>
      <c r="C109" s="33"/>
      <c r="D109" s="33"/>
      <c r="E109" s="33"/>
      <c r="F109" s="34"/>
      <c r="G109" s="34"/>
    </row>
    <row r="110" spans="1:7" x14ac:dyDescent="0.3">
      <c r="A110" s="35" t="s">
        <v>403</v>
      </c>
      <c r="B110" s="33"/>
      <c r="C110" s="33"/>
      <c r="D110" s="33"/>
      <c r="E110" s="33"/>
      <c r="F110" s="34"/>
      <c r="G110" s="34"/>
    </row>
    <row r="111" spans="1:7" x14ac:dyDescent="0.3">
      <c r="A111" s="36" t="s">
        <v>222</v>
      </c>
      <c r="B111" s="37" t="s">
        <v>184</v>
      </c>
      <c r="C111" s="38">
        <v>6419019.4000000004</v>
      </c>
      <c r="D111" s="38">
        <v>1137164.22</v>
      </c>
      <c r="E111" s="13">
        <f>SUM(F111-D111)</f>
        <v>3174514.7800000003</v>
      </c>
      <c r="F111" s="39">
        <v>4311679</v>
      </c>
      <c r="G111" s="39">
        <v>3643600</v>
      </c>
    </row>
    <row r="112" spans="1:7" x14ac:dyDescent="0.3">
      <c r="A112" s="45" t="s">
        <v>196</v>
      </c>
      <c r="B112" s="37" t="s">
        <v>103</v>
      </c>
      <c r="C112" s="38">
        <v>4259050</v>
      </c>
      <c r="D112" s="38"/>
      <c r="E112" s="13"/>
      <c r="F112" s="38"/>
      <c r="G112" s="38"/>
    </row>
    <row r="113" spans="1:7" x14ac:dyDescent="0.3">
      <c r="A113" s="32" t="s">
        <v>391</v>
      </c>
      <c r="B113" s="37"/>
      <c r="C113" s="38"/>
      <c r="D113" s="38"/>
      <c r="E113" s="38"/>
      <c r="F113" s="13"/>
      <c r="G113" s="39"/>
    </row>
    <row r="114" spans="1:7" x14ac:dyDescent="0.3">
      <c r="A114" s="36" t="s">
        <v>222</v>
      </c>
      <c r="B114" s="37" t="s">
        <v>184</v>
      </c>
      <c r="C114" s="38">
        <v>204326.2</v>
      </c>
      <c r="D114" s="38">
        <v>99661.6</v>
      </c>
      <c r="E114" s="13">
        <f>SUM(F114-D114)</f>
        <v>224839.4</v>
      </c>
      <c r="F114" s="39">
        <v>324501</v>
      </c>
      <c r="G114" s="39">
        <v>230399</v>
      </c>
    </row>
    <row r="115" spans="1:7" x14ac:dyDescent="0.3">
      <c r="A115" s="40" t="s">
        <v>225</v>
      </c>
      <c r="B115" s="37"/>
      <c r="C115" s="38"/>
      <c r="D115" s="38"/>
      <c r="E115" s="38"/>
      <c r="F115" s="39"/>
      <c r="G115" s="39"/>
    </row>
    <row r="116" spans="1:7" x14ac:dyDescent="0.3">
      <c r="A116" s="36" t="s">
        <v>222</v>
      </c>
      <c r="B116" s="37" t="s">
        <v>184</v>
      </c>
      <c r="C116" s="38">
        <v>467740.59</v>
      </c>
      <c r="D116" s="38">
        <v>194151.69</v>
      </c>
      <c r="E116" s="13">
        <f>SUM(F116-D116)</f>
        <v>315844.31</v>
      </c>
      <c r="F116" s="39">
        <v>509996</v>
      </c>
      <c r="G116" s="39">
        <v>709698</v>
      </c>
    </row>
    <row r="117" spans="1:7" x14ac:dyDescent="0.3">
      <c r="A117" s="40" t="s">
        <v>226</v>
      </c>
      <c r="B117" s="37"/>
      <c r="C117" s="38"/>
      <c r="D117" s="38"/>
      <c r="E117" s="38"/>
      <c r="F117" s="39"/>
      <c r="G117" s="39"/>
    </row>
    <row r="118" spans="1:7" x14ac:dyDescent="0.3">
      <c r="A118" s="41" t="s">
        <v>222</v>
      </c>
      <c r="B118" s="42" t="s">
        <v>184</v>
      </c>
      <c r="C118" s="43">
        <v>170828.47</v>
      </c>
      <c r="D118" s="43">
        <v>74760.740000000005</v>
      </c>
      <c r="E118" s="17">
        <f>SUM(F118-D118)</f>
        <v>231237.26</v>
      </c>
      <c r="F118" s="44">
        <v>305998</v>
      </c>
      <c r="G118" s="44">
        <v>230399</v>
      </c>
    </row>
    <row r="119" spans="1:7" x14ac:dyDescent="0.3">
      <c r="A119" s="3"/>
      <c r="B119" s="3"/>
      <c r="C119" s="3"/>
      <c r="D119" s="163" t="s">
        <v>9</v>
      </c>
      <c r="E119" s="164"/>
      <c r="F119" s="165"/>
      <c r="G119" s="4"/>
    </row>
    <row r="120" spans="1:7" x14ac:dyDescent="0.3">
      <c r="A120" s="5" t="s">
        <v>2</v>
      </c>
      <c r="B120" s="5" t="s">
        <v>4</v>
      </c>
      <c r="C120" s="5" t="s">
        <v>6</v>
      </c>
      <c r="D120" s="5" t="s">
        <v>10</v>
      </c>
      <c r="E120" s="5" t="s">
        <v>12</v>
      </c>
      <c r="F120" s="6" t="s">
        <v>14</v>
      </c>
      <c r="G120" s="6" t="s">
        <v>15</v>
      </c>
    </row>
    <row r="121" spans="1:7" x14ac:dyDescent="0.3">
      <c r="A121" s="5"/>
      <c r="B121" s="5"/>
      <c r="C121" s="5" t="s">
        <v>7</v>
      </c>
      <c r="D121" s="5" t="s">
        <v>7</v>
      </c>
      <c r="E121" s="5" t="s">
        <v>13</v>
      </c>
      <c r="F121" s="6"/>
      <c r="G121" s="6" t="s">
        <v>16</v>
      </c>
    </row>
    <row r="122" spans="1:7" x14ac:dyDescent="0.3">
      <c r="A122" s="7" t="s">
        <v>3</v>
      </c>
      <c r="B122" s="7" t="s">
        <v>5</v>
      </c>
      <c r="C122" s="7" t="s">
        <v>8</v>
      </c>
      <c r="D122" s="7" t="s">
        <v>11</v>
      </c>
      <c r="E122" s="7" t="s">
        <v>17</v>
      </c>
      <c r="F122" s="8" t="s">
        <v>18</v>
      </c>
      <c r="G122" s="8" t="s">
        <v>19</v>
      </c>
    </row>
    <row r="123" spans="1:7" x14ac:dyDescent="0.3">
      <c r="A123" s="33"/>
      <c r="B123" s="33"/>
      <c r="C123" s="33"/>
      <c r="D123" s="33"/>
      <c r="E123" s="33"/>
      <c r="F123" s="34"/>
      <c r="G123" s="34"/>
    </row>
    <row r="124" spans="1:7" x14ac:dyDescent="0.3">
      <c r="A124" s="40" t="s">
        <v>334</v>
      </c>
      <c r="B124" s="37"/>
      <c r="C124" s="38"/>
      <c r="D124" s="38"/>
      <c r="E124" s="38"/>
      <c r="F124" s="39"/>
      <c r="G124" s="39"/>
    </row>
    <row r="125" spans="1:7" x14ac:dyDescent="0.3">
      <c r="A125" s="36" t="s">
        <v>243</v>
      </c>
      <c r="B125" s="37" t="s">
        <v>51</v>
      </c>
      <c r="C125" s="38"/>
      <c r="D125" s="38"/>
      <c r="E125" s="13">
        <f t="shared" ref="E125:E126" si="8">SUM(F125-D125)</f>
        <v>23181.599999999999</v>
      </c>
      <c r="F125" s="39">
        <v>23181.599999999999</v>
      </c>
      <c r="G125" s="39">
        <v>24243.599999999999</v>
      </c>
    </row>
    <row r="126" spans="1:7" x14ac:dyDescent="0.3">
      <c r="A126" s="36" t="s">
        <v>229</v>
      </c>
      <c r="B126" s="37" t="s">
        <v>53</v>
      </c>
      <c r="C126" s="38"/>
      <c r="D126" s="38"/>
      <c r="E126" s="13">
        <f t="shared" si="8"/>
        <v>10000</v>
      </c>
      <c r="F126" s="39">
        <v>10000</v>
      </c>
      <c r="G126" s="39">
        <v>10000</v>
      </c>
    </row>
    <row r="127" spans="1:7" x14ac:dyDescent="0.3">
      <c r="A127" s="36" t="s">
        <v>222</v>
      </c>
      <c r="B127" s="37" t="s">
        <v>184</v>
      </c>
      <c r="C127" s="38"/>
      <c r="D127" s="38">
        <v>1219153.2</v>
      </c>
      <c r="E127" s="13">
        <f>SUM(F127-D127)</f>
        <v>747665.2</v>
      </c>
      <c r="F127" s="39">
        <v>1966818.4</v>
      </c>
      <c r="G127" s="39">
        <v>1965756.4</v>
      </c>
    </row>
    <row r="128" spans="1:7" x14ac:dyDescent="0.3">
      <c r="A128" s="40" t="s">
        <v>228</v>
      </c>
      <c r="B128" s="37"/>
      <c r="C128" s="38"/>
      <c r="D128" s="38"/>
      <c r="E128" s="38"/>
      <c r="F128" s="39"/>
      <c r="G128" s="39"/>
    </row>
    <row r="129" spans="1:7" s="46" customFormat="1" x14ac:dyDescent="0.3">
      <c r="A129" s="45" t="s">
        <v>186</v>
      </c>
      <c r="B129" s="37" t="s">
        <v>184</v>
      </c>
      <c r="C129" s="38">
        <v>1005244.88</v>
      </c>
      <c r="D129" s="38">
        <v>442989.26</v>
      </c>
      <c r="E129" s="13">
        <f>SUM(F129-D129)</f>
        <v>905260.74</v>
      </c>
      <c r="F129" s="39">
        <v>1348250</v>
      </c>
      <c r="G129" s="39">
        <v>1428975</v>
      </c>
    </row>
    <row r="130" spans="1:7" s="46" customFormat="1" x14ac:dyDescent="0.3">
      <c r="A130" s="45" t="s">
        <v>196</v>
      </c>
      <c r="B130" s="37" t="s">
        <v>103</v>
      </c>
      <c r="C130" s="38">
        <v>84000</v>
      </c>
      <c r="D130" s="38">
        <v>120000</v>
      </c>
      <c r="E130" s="13">
        <f>SUM(F130-D130)</f>
        <v>168000</v>
      </c>
      <c r="F130" s="39">
        <v>288000</v>
      </c>
      <c r="G130" s="39">
        <v>288000</v>
      </c>
    </row>
    <row r="131" spans="1:7" x14ac:dyDescent="0.3">
      <c r="A131" s="40" t="s">
        <v>335</v>
      </c>
      <c r="B131" s="37"/>
      <c r="C131" s="38"/>
      <c r="D131" s="38"/>
      <c r="E131" s="38"/>
      <c r="F131" s="39"/>
      <c r="G131" s="39"/>
    </row>
    <row r="132" spans="1:7" x14ac:dyDescent="0.3">
      <c r="A132" s="36" t="s">
        <v>229</v>
      </c>
      <c r="B132" s="37" t="s">
        <v>53</v>
      </c>
      <c r="C132" s="38">
        <v>15600</v>
      </c>
      <c r="D132" s="38"/>
      <c r="E132" s="13">
        <f>SUM(F132-D132)</f>
        <v>300000</v>
      </c>
      <c r="F132" s="39">
        <v>300000</v>
      </c>
      <c r="G132" s="39">
        <v>300000</v>
      </c>
    </row>
    <row r="133" spans="1:7" x14ac:dyDescent="0.3">
      <c r="A133" s="40" t="s">
        <v>336</v>
      </c>
      <c r="B133" s="37"/>
      <c r="C133" s="38"/>
      <c r="D133" s="38"/>
      <c r="E133" s="13"/>
      <c r="F133" s="39"/>
      <c r="G133" s="39"/>
    </row>
    <row r="134" spans="1:7" x14ac:dyDescent="0.3">
      <c r="A134" s="36" t="s">
        <v>243</v>
      </c>
      <c r="B134" s="37" t="s">
        <v>51</v>
      </c>
      <c r="C134" s="38">
        <v>4504</v>
      </c>
      <c r="D134" s="38">
        <v>726</v>
      </c>
      <c r="E134" s="13">
        <f>SUM(F134-D134)</f>
        <v>41274</v>
      </c>
      <c r="F134" s="39">
        <v>42000</v>
      </c>
      <c r="G134" s="39">
        <v>42000</v>
      </c>
    </row>
    <row r="135" spans="1:7" x14ac:dyDescent="0.3">
      <c r="A135" s="36" t="s">
        <v>229</v>
      </c>
      <c r="B135" s="37" t="s">
        <v>53</v>
      </c>
      <c r="C135" s="38">
        <v>1500</v>
      </c>
      <c r="D135" s="38">
        <v>1000</v>
      </c>
      <c r="E135" s="13">
        <f>SUM(F135-D135)</f>
        <v>29000</v>
      </c>
      <c r="F135" s="39">
        <v>30000</v>
      </c>
      <c r="G135" s="39">
        <v>30000</v>
      </c>
    </row>
    <row r="136" spans="1:7" x14ac:dyDescent="0.3">
      <c r="A136" s="36" t="s">
        <v>230</v>
      </c>
      <c r="B136" s="37" t="s">
        <v>55</v>
      </c>
      <c r="C136" s="38">
        <v>19659.57</v>
      </c>
      <c r="D136" s="38"/>
      <c r="E136" s="13">
        <f>SUM(F136-D136)</f>
        <v>30000</v>
      </c>
      <c r="F136" s="39">
        <v>30000</v>
      </c>
      <c r="G136" s="39">
        <v>30000</v>
      </c>
    </row>
    <row r="137" spans="1:7" x14ac:dyDescent="0.3">
      <c r="A137" s="11" t="s">
        <v>80</v>
      </c>
      <c r="B137" s="12" t="s">
        <v>81</v>
      </c>
      <c r="C137" s="38"/>
      <c r="D137" s="38"/>
      <c r="E137" s="13"/>
      <c r="F137" s="39"/>
      <c r="G137" s="39">
        <v>15000</v>
      </c>
    </row>
    <row r="138" spans="1:7" x14ac:dyDescent="0.3">
      <c r="A138" s="47" t="s">
        <v>244</v>
      </c>
      <c r="B138" s="12" t="s">
        <v>57</v>
      </c>
      <c r="C138" s="38">
        <v>5750</v>
      </c>
      <c r="D138" s="38">
        <v>9010</v>
      </c>
      <c r="E138" s="13">
        <f>SUM(F138-D138)</f>
        <v>8990</v>
      </c>
      <c r="F138" s="39">
        <v>18000</v>
      </c>
      <c r="G138" s="39">
        <v>12000</v>
      </c>
    </row>
    <row r="139" spans="1:7" x14ac:dyDescent="0.3">
      <c r="A139" s="36" t="s">
        <v>263</v>
      </c>
      <c r="B139" s="37" t="s">
        <v>86</v>
      </c>
      <c r="C139" s="38"/>
      <c r="D139" s="38"/>
      <c r="E139" s="13"/>
      <c r="F139" s="39"/>
      <c r="G139" s="39">
        <v>10000</v>
      </c>
    </row>
    <row r="140" spans="1:7" x14ac:dyDescent="0.3">
      <c r="A140" s="36" t="s">
        <v>242</v>
      </c>
      <c r="B140" s="37" t="s">
        <v>76</v>
      </c>
      <c r="C140" s="38"/>
      <c r="D140" s="38">
        <v>17400</v>
      </c>
      <c r="E140" s="13">
        <f>SUM(F140-D140)</f>
        <v>10600</v>
      </c>
      <c r="F140" s="39">
        <v>28000</v>
      </c>
      <c r="G140" s="39">
        <v>28000</v>
      </c>
    </row>
    <row r="141" spans="1:7" x14ac:dyDescent="0.3">
      <c r="A141" s="40" t="s">
        <v>337</v>
      </c>
      <c r="B141" s="37"/>
      <c r="C141" s="38"/>
      <c r="D141" s="38"/>
      <c r="E141" s="38"/>
      <c r="F141" s="39"/>
      <c r="G141" s="39"/>
    </row>
    <row r="142" spans="1:7" x14ac:dyDescent="0.3">
      <c r="A142" s="45" t="s">
        <v>196</v>
      </c>
      <c r="B142" s="37" t="s">
        <v>103</v>
      </c>
      <c r="C142" s="38">
        <v>102746</v>
      </c>
      <c r="D142" s="38">
        <v>305086</v>
      </c>
      <c r="E142" s="13">
        <f>SUM(F142-D142)</f>
        <v>712014</v>
      </c>
      <c r="F142" s="39">
        <v>1017100</v>
      </c>
      <c r="G142" s="39">
        <v>890115</v>
      </c>
    </row>
    <row r="143" spans="1:7" x14ac:dyDescent="0.3">
      <c r="A143" s="40" t="s">
        <v>534</v>
      </c>
      <c r="B143" s="37"/>
      <c r="C143" s="38"/>
      <c r="D143" s="38"/>
      <c r="E143" s="38"/>
      <c r="F143" s="13"/>
      <c r="G143" s="39"/>
    </row>
    <row r="144" spans="1:7" x14ac:dyDescent="0.3">
      <c r="A144" s="36" t="s">
        <v>243</v>
      </c>
      <c r="B144" s="37" t="s">
        <v>51</v>
      </c>
      <c r="C144" s="38"/>
      <c r="D144" s="38"/>
      <c r="E144" s="13">
        <f>SUM(F144-D144)</f>
        <v>30000</v>
      </c>
      <c r="F144" s="39">
        <v>30000</v>
      </c>
      <c r="G144" s="39">
        <v>30000</v>
      </c>
    </row>
    <row r="145" spans="1:7" x14ac:dyDescent="0.3">
      <c r="A145" s="36" t="s">
        <v>229</v>
      </c>
      <c r="B145" s="37" t="s">
        <v>53</v>
      </c>
      <c r="C145" s="38"/>
      <c r="D145" s="38"/>
      <c r="E145" s="13">
        <f>SUM(F145-D145)</f>
        <v>30000</v>
      </c>
      <c r="F145" s="39">
        <v>30000</v>
      </c>
      <c r="G145" s="39">
        <v>30000</v>
      </c>
    </row>
    <row r="146" spans="1:7" x14ac:dyDescent="0.3">
      <c r="A146" s="36" t="s">
        <v>230</v>
      </c>
      <c r="B146" s="37" t="s">
        <v>55</v>
      </c>
      <c r="C146" s="38"/>
      <c r="D146" s="38"/>
      <c r="E146" s="13"/>
      <c r="F146" s="39"/>
      <c r="G146" s="39">
        <v>12000</v>
      </c>
    </row>
    <row r="147" spans="1:7" x14ac:dyDescent="0.3">
      <c r="A147" s="36" t="s">
        <v>222</v>
      </c>
      <c r="B147" s="37" t="s">
        <v>184</v>
      </c>
      <c r="C147" s="38">
        <v>135600</v>
      </c>
      <c r="D147" s="38">
        <v>67800</v>
      </c>
      <c r="E147" s="13">
        <f>SUM(F147-D147)</f>
        <v>67800</v>
      </c>
      <c r="F147" s="39">
        <v>135600</v>
      </c>
      <c r="G147" s="39">
        <v>135600</v>
      </c>
    </row>
    <row r="148" spans="1:7" x14ac:dyDescent="0.3">
      <c r="A148" s="36" t="s">
        <v>242</v>
      </c>
      <c r="B148" s="37" t="s">
        <v>76</v>
      </c>
      <c r="C148" s="38"/>
      <c r="D148" s="38"/>
      <c r="E148" s="13"/>
      <c r="F148" s="39"/>
      <c r="G148" s="39">
        <v>30000</v>
      </c>
    </row>
    <row r="149" spans="1:7" x14ac:dyDescent="0.3">
      <c r="A149" s="41"/>
      <c r="B149" s="42"/>
      <c r="C149" s="43"/>
      <c r="D149" s="43"/>
      <c r="E149" s="17"/>
      <c r="F149" s="44"/>
      <c r="G149" s="44"/>
    </row>
    <row r="150" spans="1:7" x14ac:dyDescent="0.3">
      <c r="A150" s="3"/>
      <c r="B150" s="3"/>
      <c r="C150" s="3"/>
      <c r="D150" s="163" t="s">
        <v>9</v>
      </c>
      <c r="E150" s="164"/>
      <c r="F150" s="165"/>
      <c r="G150" s="4"/>
    </row>
    <row r="151" spans="1:7" x14ac:dyDescent="0.3">
      <c r="A151" s="5" t="s">
        <v>2</v>
      </c>
      <c r="B151" s="5" t="s">
        <v>4</v>
      </c>
      <c r="C151" s="5" t="s">
        <v>6</v>
      </c>
      <c r="D151" s="5" t="s">
        <v>10</v>
      </c>
      <c r="E151" s="5" t="s">
        <v>12</v>
      </c>
      <c r="F151" s="6" t="s">
        <v>14</v>
      </c>
      <c r="G151" s="6" t="s">
        <v>15</v>
      </c>
    </row>
    <row r="152" spans="1:7" x14ac:dyDescent="0.3">
      <c r="A152" s="5"/>
      <c r="B152" s="5"/>
      <c r="C152" s="5" t="s">
        <v>7</v>
      </c>
      <c r="D152" s="5" t="s">
        <v>7</v>
      </c>
      <c r="E152" s="5" t="s">
        <v>13</v>
      </c>
      <c r="F152" s="6"/>
      <c r="G152" s="6" t="s">
        <v>16</v>
      </c>
    </row>
    <row r="153" spans="1:7" x14ac:dyDescent="0.3">
      <c r="A153" s="7" t="s">
        <v>3</v>
      </c>
      <c r="B153" s="7" t="s">
        <v>5</v>
      </c>
      <c r="C153" s="7" t="s">
        <v>8</v>
      </c>
      <c r="D153" s="7" t="s">
        <v>11</v>
      </c>
      <c r="E153" s="7" t="s">
        <v>17</v>
      </c>
      <c r="F153" s="8" t="s">
        <v>18</v>
      </c>
      <c r="G153" s="8" t="s">
        <v>19</v>
      </c>
    </row>
    <row r="154" spans="1:7" x14ac:dyDescent="0.3">
      <c r="A154" s="40" t="s">
        <v>338</v>
      </c>
      <c r="B154" s="37"/>
      <c r="C154" s="38"/>
      <c r="D154" s="38"/>
      <c r="E154" s="38"/>
      <c r="F154" s="39"/>
      <c r="G154" s="39"/>
    </row>
    <row r="155" spans="1:7" x14ac:dyDescent="0.3">
      <c r="A155" s="36" t="s">
        <v>242</v>
      </c>
      <c r="B155" s="37" t="s">
        <v>76</v>
      </c>
      <c r="C155" s="38"/>
      <c r="D155" s="38"/>
      <c r="E155" s="38"/>
      <c r="F155" s="39"/>
      <c r="G155" s="39">
        <v>153600</v>
      </c>
    </row>
    <row r="156" spans="1:7" x14ac:dyDescent="0.3">
      <c r="A156" s="36" t="s">
        <v>227</v>
      </c>
      <c r="B156" s="37" t="s">
        <v>103</v>
      </c>
      <c r="C156" s="38">
        <v>45870</v>
      </c>
      <c r="D156" s="38">
        <v>33000</v>
      </c>
      <c r="E156" s="13">
        <f>SUM(F156-D156)</f>
        <v>17000</v>
      </c>
      <c r="F156" s="39">
        <v>50000</v>
      </c>
      <c r="G156" s="39"/>
    </row>
    <row r="157" spans="1:7" x14ac:dyDescent="0.3">
      <c r="A157" s="40" t="s">
        <v>339</v>
      </c>
      <c r="B157" s="37"/>
      <c r="C157" s="38"/>
      <c r="D157" s="38"/>
      <c r="E157" s="38"/>
      <c r="F157" s="39"/>
      <c r="G157" s="39"/>
    </row>
    <row r="158" spans="1:7" x14ac:dyDescent="0.3">
      <c r="A158" s="36" t="s">
        <v>243</v>
      </c>
      <c r="B158" s="37" t="s">
        <v>51</v>
      </c>
      <c r="C158" s="38"/>
      <c r="D158" s="38"/>
      <c r="E158" s="13">
        <f>SUM(F158-D158)</f>
        <v>20000</v>
      </c>
      <c r="F158" s="39">
        <v>20000</v>
      </c>
      <c r="G158" s="39">
        <v>20000</v>
      </c>
    </row>
    <row r="159" spans="1:7" x14ac:dyDescent="0.3">
      <c r="A159" s="36" t="s">
        <v>229</v>
      </c>
      <c r="B159" s="58" t="s">
        <v>53</v>
      </c>
      <c r="C159" s="38"/>
      <c r="D159" s="38"/>
      <c r="E159" s="13">
        <f>SUM(F159-D159)</f>
        <v>10000</v>
      </c>
      <c r="F159" s="39">
        <v>10000</v>
      </c>
      <c r="G159" s="39">
        <v>10000</v>
      </c>
    </row>
    <row r="160" spans="1:7" x14ac:dyDescent="0.3">
      <c r="A160" s="36" t="s">
        <v>242</v>
      </c>
      <c r="B160" s="37" t="s">
        <v>76</v>
      </c>
      <c r="C160" s="38">
        <v>57000</v>
      </c>
      <c r="D160" s="38">
        <v>59360</v>
      </c>
      <c r="E160" s="13">
        <f>SUM(F160-D160)</f>
        <v>640</v>
      </c>
      <c r="F160" s="39">
        <v>60000</v>
      </c>
      <c r="G160" s="39">
        <v>60000</v>
      </c>
    </row>
    <row r="161" spans="1:7" x14ac:dyDescent="0.3">
      <c r="A161" s="36" t="s">
        <v>227</v>
      </c>
      <c r="B161" s="37" t="s">
        <v>103</v>
      </c>
      <c r="C161" s="38"/>
      <c r="D161" s="38"/>
      <c r="E161" s="13">
        <f>SUM(F161-D161)</f>
        <v>300000</v>
      </c>
      <c r="F161" s="39">
        <v>300000</v>
      </c>
      <c r="G161" s="39">
        <v>300000</v>
      </c>
    </row>
    <row r="162" spans="1:7" x14ac:dyDescent="0.3">
      <c r="A162" s="40" t="s">
        <v>231</v>
      </c>
      <c r="B162" s="37"/>
      <c r="C162" s="38"/>
      <c r="D162" s="38"/>
      <c r="E162" s="38"/>
      <c r="F162" s="39"/>
      <c r="G162" s="39"/>
    </row>
    <row r="163" spans="1:7" x14ac:dyDescent="0.3">
      <c r="A163" s="36" t="s">
        <v>243</v>
      </c>
      <c r="B163" s="37" t="s">
        <v>51</v>
      </c>
      <c r="C163" s="38"/>
      <c r="D163" s="38">
        <v>1192</v>
      </c>
      <c r="E163" s="13">
        <f t="shared" ref="E163:E168" si="9">SUM(F163-D163)</f>
        <v>3808</v>
      </c>
      <c r="F163" s="39">
        <v>5000</v>
      </c>
      <c r="G163" s="39">
        <v>5000</v>
      </c>
    </row>
    <row r="164" spans="1:7" x14ac:dyDescent="0.3">
      <c r="A164" s="36" t="s">
        <v>229</v>
      </c>
      <c r="B164" s="37" t="s">
        <v>53</v>
      </c>
      <c r="C164" s="38"/>
      <c r="D164" s="38"/>
      <c r="E164" s="13">
        <f t="shared" si="9"/>
        <v>15000</v>
      </c>
      <c r="F164" s="39">
        <v>15000</v>
      </c>
      <c r="G164" s="39">
        <v>15000</v>
      </c>
    </row>
    <row r="165" spans="1:7" x14ac:dyDescent="0.3">
      <c r="A165" s="36" t="s">
        <v>230</v>
      </c>
      <c r="B165" s="37" t="s">
        <v>55</v>
      </c>
      <c r="C165" s="38">
        <v>9623.86</v>
      </c>
      <c r="D165" s="38"/>
      <c r="E165" s="13">
        <f t="shared" si="9"/>
        <v>10000</v>
      </c>
      <c r="F165" s="39">
        <v>10000</v>
      </c>
      <c r="G165" s="39">
        <v>10000</v>
      </c>
    </row>
    <row r="166" spans="1:7" x14ac:dyDescent="0.3">
      <c r="A166" s="36" t="s">
        <v>222</v>
      </c>
      <c r="B166" s="37" t="s">
        <v>184</v>
      </c>
      <c r="C166" s="38"/>
      <c r="D166" s="38">
        <v>38056.46</v>
      </c>
      <c r="E166" s="13">
        <f t="shared" si="9"/>
        <v>63943.54</v>
      </c>
      <c r="F166" s="39">
        <v>102000</v>
      </c>
      <c r="G166" s="39">
        <v>102000</v>
      </c>
    </row>
    <row r="167" spans="1:7" x14ac:dyDescent="0.3">
      <c r="A167" s="36" t="s">
        <v>242</v>
      </c>
      <c r="B167" s="37" t="s">
        <v>76</v>
      </c>
      <c r="C167" s="38">
        <v>89990</v>
      </c>
      <c r="D167" s="38">
        <v>90000</v>
      </c>
      <c r="E167" s="13">
        <f t="shared" si="9"/>
        <v>0</v>
      </c>
      <c r="F167" s="39">
        <v>90000</v>
      </c>
      <c r="G167" s="39">
        <v>90000</v>
      </c>
    </row>
    <row r="168" spans="1:7" x14ac:dyDescent="0.3">
      <c r="A168" s="36" t="s">
        <v>227</v>
      </c>
      <c r="B168" s="37" t="s">
        <v>103</v>
      </c>
      <c r="C168" s="38"/>
      <c r="D168" s="38"/>
      <c r="E168" s="13">
        <f t="shared" si="9"/>
        <v>60000</v>
      </c>
      <c r="F168" s="39">
        <v>60000</v>
      </c>
      <c r="G168" s="39">
        <v>60000</v>
      </c>
    </row>
    <row r="169" spans="1:7" x14ac:dyDescent="0.3">
      <c r="A169" s="40" t="s">
        <v>340</v>
      </c>
      <c r="B169" s="37"/>
      <c r="C169" s="38"/>
      <c r="D169" s="38"/>
      <c r="E169" s="38"/>
      <c r="F169" s="39"/>
      <c r="G169" s="39"/>
    </row>
    <row r="170" spans="1:7" x14ac:dyDescent="0.3">
      <c r="A170" s="36" t="s">
        <v>243</v>
      </c>
      <c r="B170" s="37" t="s">
        <v>51</v>
      </c>
      <c r="C170" s="38">
        <v>16370</v>
      </c>
      <c r="D170" s="38"/>
      <c r="E170" s="13">
        <f>SUM(F170-D170)</f>
        <v>50000</v>
      </c>
      <c r="F170" s="39">
        <v>50000</v>
      </c>
      <c r="G170" s="39">
        <v>25000</v>
      </c>
    </row>
    <row r="171" spans="1:7" x14ac:dyDescent="0.3">
      <c r="A171" s="36" t="s">
        <v>229</v>
      </c>
      <c r="B171" s="37" t="s">
        <v>53</v>
      </c>
      <c r="C171" s="38">
        <v>30000</v>
      </c>
      <c r="D171" s="38"/>
      <c r="E171" s="13">
        <f>SUM(F171-D171)</f>
        <v>100000</v>
      </c>
      <c r="F171" s="39">
        <v>100000</v>
      </c>
      <c r="G171" s="39">
        <v>25000</v>
      </c>
    </row>
    <row r="172" spans="1:7" x14ac:dyDescent="0.3">
      <c r="A172" s="40" t="s">
        <v>341</v>
      </c>
      <c r="B172" s="37"/>
      <c r="C172" s="38"/>
      <c r="D172" s="38"/>
      <c r="E172" s="38"/>
      <c r="F172" s="39"/>
      <c r="G172" s="39"/>
    </row>
    <row r="173" spans="1:7" s="46" customFormat="1" x14ac:dyDescent="0.3">
      <c r="A173" s="36" t="s">
        <v>229</v>
      </c>
      <c r="B173" s="37" t="s">
        <v>53</v>
      </c>
      <c r="C173" s="38">
        <v>14000</v>
      </c>
      <c r="D173" s="38"/>
      <c r="E173" s="13">
        <f>SUM(F173-D173)</f>
        <v>80000</v>
      </c>
      <c r="F173" s="39">
        <v>80000</v>
      </c>
      <c r="G173" s="39">
        <v>100000</v>
      </c>
    </row>
    <row r="174" spans="1:7" x14ac:dyDescent="0.3">
      <c r="A174" s="40" t="s">
        <v>235</v>
      </c>
      <c r="B174" s="37"/>
      <c r="C174" s="38"/>
      <c r="D174" s="38"/>
      <c r="E174" s="13"/>
      <c r="F174" s="39"/>
      <c r="G174" s="39"/>
    </row>
    <row r="175" spans="1:7" x14ac:dyDescent="0.3">
      <c r="A175" s="36" t="s">
        <v>263</v>
      </c>
      <c r="B175" s="37" t="s">
        <v>86</v>
      </c>
      <c r="C175" s="38">
        <v>2627004.0699999998</v>
      </c>
      <c r="D175" s="38">
        <v>688146.85</v>
      </c>
      <c r="E175" s="13">
        <f>SUM(F175-D175)</f>
        <v>2611853.15</v>
      </c>
      <c r="F175" s="39">
        <v>3300000</v>
      </c>
      <c r="G175" s="39">
        <v>3300000</v>
      </c>
    </row>
    <row r="176" spans="1:7" s="46" customFormat="1" x14ac:dyDescent="0.3">
      <c r="A176" s="40" t="s">
        <v>261</v>
      </c>
      <c r="B176" s="37"/>
      <c r="C176" s="38"/>
      <c r="D176" s="38"/>
      <c r="E176" s="38"/>
      <c r="F176" s="13"/>
      <c r="G176" s="39"/>
    </row>
    <row r="177" spans="1:7" x14ac:dyDescent="0.3">
      <c r="A177" s="36" t="s">
        <v>243</v>
      </c>
      <c r="B177" s="37" t="s">
        <v>51</v>
      </c>
      <c r="C177" s="38"/>
      <c r="D177" s="38"/>
      <c r="E177" s="13">
        <f>SUM(F177-D177)</f>
        <v>20000</v>
      </c>
      <c r="F177" s="39">
        <v>20000</v>
      </c>
      <c r="G177" s="39">
        <v>30000</v>
      </c>
    </row>
    <row r="178" spans="1:7" x14ac:dyDescent="0.3">
      <c r="A178" s="36" t="s">
        <v>229</v>
      </c>
      <c r="B178" s="37" t="s">
        <v>53</v>
      </c>
      <c r="C178" s="38"/>
      <c r="D178" s="38"/>
      <c r="E178" s="13">
        <f>SUM(F178-D178)</f>
        <v>60000</v>
      </c>
      <c r="F178" s="39">
        <v>60000</v>
      </c>
      <c r="G178" s="39">
        <v>60000</v>
      </c>
    </row>
    <row r="179" spans="1:7" x14ac:dyDescent="0.3">
      <c r="A179" s="40" t="s">
        <v>342</v>
      </c>
      <c r="B179" s="37"/>
      <c r="D179" s="38"/>
      <c r="E179" s="38"/>
      <c r="F179" s="39"/>
      <c r="G179" s="39"/>
    </row>
    <row r="180" spans="1:7" x14ac:dyDescent="0.3">
      <c r="A180" s="41" t="s">
        <v>227</v>
      </c>
      <c r="B180" s="42" t="s">
        <v>103</v>
      </c>
      <c r="C180" s="43">
        <v>355960</v>
      </c>
      <c r="D180" s="43"/>
      <c r="E180" s="17">
        <f>SUM(F180-D180)</f>
        <v>2800000</v>
      </c>
      <c r="F180" s="44">
        <v>2800000</v>
      </c>
      <c r="G180" s="44">
        <v>3100000</v>
      </c>
    </row>
    <row r="181" spans="1:7" x14ac:dyDescent="0.3">
      <c r="A181" s="3"/>
      <c r="B181" s="3"/>
      <c r="C181" s="3"/>
      <c r="D181" s="163" t="s">
        <v>9</v>
      </c>
      <c r="E181" s="164"/>
      <c r="F181" s="165"/>
      <c r="G181" s="4"/>
    </row>
    <row r="182" spans="1:7" x14ac:dyDescent="0.3">
      <c r="A182" s="5" t="s">
        <v>2</v>
      </c>
      <c r="B182" s="5" t="s">
        <v>4</v>
      </c>
      <c r="C182" s="5" t="s">
        <v>6</v>
      </c>
      <c r="D182" s="5" t="s">
        <v>10</v>
      </c>
      <c r="E182" s="5" t="s">
        <v>12</v>
      </c>
      <c r="F182" s="6" t="s">
        <v>14</v>
      </c>
      <c r="G182" s="6" t="s">
        <v>15</v>
      </c>
    </row>
    <row r="183" spans="1:7" x14ac:dyDescent="0.3">
      <c r="A183" s="5"/>
      <c r="B183" s="5"/>
      <c r="C183" s="5" t="s">
        <v>7</v>
      </c>
      <c r="D183" s="5" t="s">
        <v>7</v>
      </c>
      <c r="E183" s="5" t="s">
        <v>13</v>
      </c>
      <c r="F183" s="6"/>
      <c r="G183" s="6" t="s">
        <v>16</v>
      </c>
    </row>
    <row r="184" spans="1:7" x14ac:dyDescent="0.3">
      <c r="A184" s="7" t="s">
        <v>3</v>
      </c>
      <c r="B184" s="7" t="s">
        <v>5</v>
      </c>
      <c r="C184" s="7" t="s">
        <v>8</v>
      </c>
      <c r="D184" s="7" t="s">
        <v>11</v>
      </c>
      <c r="E184" s="7" t="s">
        <v>17</v>
      </c>
      <c r="F184" s="8" t="s">
        <v>18</v>
      </c>
      <c r="G184" s="8" t="s">
        <v>19</v>
      </c>
    </row>
    <row r="185" spans="1:7" x14ac:dyDescent="0.3">
      <c r="A185" s="33"/>
      <c r="B185" s="33"/>
      <c r="C185" s="33"/>
      <c r="D185" s="33"/>
      <c r="E185" s="33"/>
      <c r="F185" s="34"/>
      <c r="G185" s="34"/>
    </row>
    <row r="186" spans="1:7" s="46" customFormat="1" x14ac:dyDescent="0.3">
      <c r="A186" s="40" t="s">
        <v>343</v>
      </c>
      <c r="B186" s="37"/>
      <c r="C186" s="38"/>
      <c r="D186" s="38"/>
      <c r="E186" s="38"/>
      <c r="F186" s="39"/>
      <c r="G186" s="39"/>
    </row>
    <row r="187" spans="1:7" s="46" customFormat="1" x14ac:dyDescent="0.3">
      <c r="A187" s="36" t="s">
        <v>227</v>
      </c>
      <c r="B187" s="37" t="s">
        <v>103</v>
      </c>
      <c r="C187" s="38"/>
      <c r="D187" s="38"/>
      <c r="E187" s="13">
        <f>SUM(F187-D187)</f>
        <v>25000</v>
      </c>
      <c r="F187" s="39">
        <v>25000</v>
      </c>
      <c r="G187" s="39">
        <v>25000</v>
      </c>
    </row>
    <row r="188" spans="1:7" x14ac:dyDescent="0.3">
      <c r="A188" s="40" t="s">
        <v>535</v>
      </c>
      <c r="B188" s="37"/>
      <c r="C188" s="38"/>
      <c r="D188" s="38"/>
      <c r="E188" s="38"/>
      <c r="F188" s="39"/>
      <c r="G188" s="39"/>
    </row>
    <row r="189" spans="1:7" x14ac:dyDescent="0.3">
      <c r="A189" s="36" t="s">
        <v>227</v>
      </c>
      <c r="B189" s="37" t="s">
        <v>103</v>
      </c>
      <c r="C189" s="38"/>
      <c r="D189" s="39"/>
      <c r="E189" s="13">
        <f>SUM(F189-D189)</f>
        <v>500000</v>
      </c>
      <c r="F189" s="39">
        <v>500000</v>
      </c>
      <c r="G189" s="39">
        <v>500000</v>
      </c>
    </row>
    <row r="190" spans="1:7" x14ac:dyDescent="0.3">
      <c r="A190" s="40" t="s">
        <v>536</v>
      </c>
      <c r="B190" s="37"/>
      <c r="C190" s="38"/>
      <c r="D190" s="38"/>
      <c r="E190" s="38"/>
      <c r="F190" s="39"/>
      <c r="G190" s="39"/>
    </row>
    <row r="191" spans="1:7" x14ac:dyDescent="0.3">
      <c r="A191" s="36" t="s">
        <v>227</v>
      </c>
      <c r="B191" s="37" t="s">
        <v>103</v>
      </c>
      <c r="C191" s="38">
        <v>299999.02</v>
      </c>
      <c r="D191" s="38">
        <v>99407.42</v>
      </c>
      <c r="E191" s="13">
        <f>SUM(F191-D191)</f>
        <v>200592.58000000002</v>
      </c>
      <c r="F191" s="39">
        <v>300000</v>
      </c>
      <c r="G191" s="39">
        <v>300000</v>
      </c>
    </row>
    <row r="192" spans="1:7" x14ac:dyDescent="0.3">
      <c r="A192" s="40" t="s">
        <v>232</v>
      </c>
      <c r="B192" s="37"/>
      <c r="C192" s="38"/>
      <c r="D192" s="38"/>
      <c r="E192" s="38"/>
      <c r="F192" s="39"/>
      <c r="G192" s="39"/>
    </row>
    <row r="193" spans="1:7" x14ac:dyDescent="0.3">
      <c r="A193" s="36" t="s">
        <v>227</v>
      </c>
      <c r="B193" s="37" t="s">
        <v>103</v>
      </c>
      <c r="C193" s="38"/>
      <c r="D193" s="38"/>
      <c r="E193" s="13">
        <f>SUM(F193-D193)</f>
        <v>150000</v>
      </c>
      <c r="F193" s="39">
        <v>150000</v>
      </c>
      <c r="G193" s="39">
        <v>150000</v>
      </c>
    </row>
    <row r="194" spans="1:7" x14ac:dyDescent="0.3">
      <c r="A194" s="40" t="s">
        <v>344</v>
      </c>
      <c r="B194" s="37"/>
      <c r="C194" s="38"/>
      <c r="D194" s="38"/>
      <c r="E194" s="38"/>
      <c r="F194" s="39"/>
      <c r="G194" s="39"/>
    </row>
    <row r="195" spans="1:7" x14ac:dyDescent="0.3">
      <c r="A195" s="36" t="s">
        <v>233</v>
      </c>
      <c r="B195" s="37" t="s">
        <v>234</v>
      </c>
      <c r="C195" s="38"/>
      <c r="D195" s="38"/>
      <c r="E195" s="13">
        <f>SUM(F195-D195)</f>
        <v>100000</v>
      </c>
      <c r="F195" s="39">
        <v>100000</v>
      </c>
      <c r="G195" s="39">
        <v>100000</v>
      </c>
    </row>
    <row r="196" spans="1:7" x14ac:dyDescent="0.3">
      <c r="A196" s="40" t="s">
        <v>207</v>
      </c>
      <c r="B196" s="37"/>
      <c r="C196" s="38"/>
      <c r="D196" s="38"/>
      <c r="E196" s="38"/>
      <c r="F196" s="39"/>
      <c r="G196" s="39"/>
    </row>
    <row r="197" spans="1:7" x14ac:dyDescent="0.3">
      <c r="A197" s="36" t="s">
        <v>233</v>
      </c>
      <c r="B197" s="37" t="s">
        <v>234</v>
      </c>
      <c r="C197" s="38">
        <v>50000</v>
      </c>
      <c r="D197" s="38">
        <v>50000</v>
      </c>
      <c r="E197" s="13"/>
      <c r="F197" s="39">
        <v>50000</v>
      </c>
      <c r="G197" s="39">
        <v>50000</v>
      </c>
    </row>
    <row r="198" spans="1:7" x14ac:dyDescent="0.3">
      <c r="A198" s="40" t="s">
        <v>345</v>
      </c>
      <c r="B198" s="37"/>
      <c r="C198" s="38"/>
      <c r="D198" s="38"/>
      <c r="E198" s="38"/>
      <c r="F198" s="39"/>
      <c r="G198" s="39"/>
    </row>
    <row r="199" spans="1:7" x14ac:dyDescent="0.3">
      <c r="A199" s="36" t="s">
        <v>243</v>
      </c>
      <c r="B199" s="37" t="s">
        <v>51</v>
      </c>
      <c r="C199" s="38"/>
      <c r="D199" s="38"/>
      <c r="E199" s="13">
        <f t="shared" ref="E199:E204" si="10">SUM(F199-D199)</f>
        <v>10000</v>
      </c>
      <c r="F199" s="39">
        <v>10000</v>
      </c>
      <c r="G199" s="39">
        <v>10000</v>
      </c>
    </row>
    <row r="200" spans="1:7" x14ac:dyDescent="0.3">
      <c r="A200" s="36" t="s">
        <v>229</v>
      </c>
      <c r="B200" s="37" t="s">
        <v>53</v>
      </c>
      <c r="C200" s="38"/>
      <c r="D200" s="38"/>
      <c r="E200" s="13">
        <f t="shared" si="10"/>
        <v>20000</v>
      </c>
      <c r="F200" s="39">
        <v>20000</v>
      </c>
      <c r="G200" s="39">
        <v>20000</v>
      </c>
    </row>
    <row r="201" spans="1:7" x14ac:dyDescent="0.3">
      <c r="A201" s="36" t="s">
        <v>230</v>
      </c>
      <c r="B201" s="37" t="s">
        <v>55</v>
      </c>
      <c r="C201" s="38">
        <v>29699.05</v>
      </c>
      <c r="D201" s="38"/>
      <c r="E201" s="13">
        <f t="shared" si="10"/>
        <v>30000</v>
      </c>
      <c r="F201" s="39">
        <v>30000</v>
      </c>
      <c r="G201" s="39">
        <v>30000</v>
      </c>
    </row>
    <row r="202" spans="1:7" x14ac:dyDescent="0.3">
      <c r="A202" s="36" t="s">
        <v>240</v>
      </c>
      <c r="B202" s="37" t="s">
        <v>81</v>
      </c>
      <c r="C202" s="38">
        <v>15000</v>
      </c>
      <c r="D202" s="38">
        <v>7211.12</v>
      </c>
      <c r="E202" s="13">
        <f t="shared" si="10"/>
        <v>7788.88</v>
      </c>
      <c r="F202" s="39">
        <v>15000</v>
      </c>
      <c r="G202" s="39">
        <v>15000</v>
      </c>
    </row>
    <row r="203" spans="1:7" x14ac:dyDescent="0.3">
      <c r="A203" s="36" t="s">
        <v>242</v>
      </c>
      <c r="B203" s="37" t="s">
        <v>76</v>
      </c>
      <c r="C203" s="38">
        <v>77220</v>
      </c>
      <c r="D203" s="38">
        <v>201000</v>
      </c>
      <c r="E203" s="13"/>
      <c r="F203" s="39">
        <v>201000</v>
      </c>
      <c r="G203" s="39">
        <v>201000</v>
      </c>
    </row>
    <row r="204" spans="1:7" x14ac:dyDescent="0.3">
      <c r="A204" s="36" t="s">
        <v>227</v>
      </c>
      <c r="B204" s="37" t="s">
        <v>103</v>
      </c>
      <c r="C204" s="38"/>
      <c r="D204" s="38"/>
      <c r="E204" s="13">
        <f t="shared" si="10"/>
        <v>24000</v>
      </c>
      <c r="F204" s="39">
        <v>24000</v>
      </c>
      <c r="G204" s="39">
        <v>24000</v>
      </c>
    </row>
    <row r="205" spans="1:7" x14ac:dyDescent="0.3">
      <c r="A205" s="40" t="s">
        <v>346</v>
      </c>
      <c r="B205" s="37"/>
      <c r="C205" s="38"/>
      <c r="D205" s="38"/>
      <c r="E205" s="13"/>
      <c r="F205" s="39"/>
      <c r="G205" s="39"/>
    </row>
    <row r="206" spans="1:7" x14ac:dyDescent="0.3">
      <c r="A206" s="36" t="s">
        <v>262</v>
      </c>
      <c r="B206" s="37" t="s">
        <v>234</v>
      </c>
      <c r="C206" s="38">
        <v>1600000</v>
      </c>
      <c r="D206" s="38">
        <v>1600000</v>
      </c>
      <c r="E206" s="13"/>
      <c r="F206" s="39">
        <v>1600000</v>
      </c>
      <c r="G206" s="39">
        <v>1600000</v>
      </c>
    </row>
    <row r="207" spans="1:7" x14ac:dyDescent="0.3">
      <c r="A207" s="40" t="s">
        <v>474</v>
      </c>
      <c r="B207" s="37"/>
      <c r="C207" s="38"/>
      <c r="D207" s="38"/>
      <c r="E207" s="13"/>
      <c r="F207" s="39"/>
      <c r="G207" s="39"/>
    </row>
    <row r="208" spans="1:7" s="46" customFormat="1" x14ac:dyDescent="0.3">
      <c r="A208" s="45" t="s">
        <v>196</v>
      </c>
      <c r="B208" s="37" t="s">
        <v>103</v>
      </c>
      <c r="C208" s="38"/>
      <c r="D208" s="38"/>
      <c r="E208" s="13">
        <f>SUM(F208-D208)</f>
        <v>500000</v>
      </c>
      <c r="F208" s="39">
        <v>500000</v>
      </c>
      <c r="G208" s="39">
        <v>500000</v>
      </c>
    </row>
    <row r="209" spans="1:7" x14ac:dyDescent="0.3">
      <c r="A209" s="40" t="s">
        <v>476</v>
      </c>
      <c r="B209" s="37"/>
      <c r="C209" s="38"/>
      <c r="D209" s="38"/>
      <c r="E209" s="13"/>
      <c r="F209" s="39"/>
      <c r="G209" s="39"/>
    </row>
    <row r="210" spans="1:7" s="46" customFormat="1" x14ac:dyDescent="0.3">
      <c r="A210" s="45" t="s">
        <v>196</v>
      </c>
      <c r="B210" s="37" t="s">
        <v>103</v>
      </c>
      <c r="C210" s="38"/>
      <c r="D210" s="38">
        <v>454660</v>
      </c>
      <c r="E210" s="13">
        <f>SUM(F210-D210)</f>
        <v>545340</v>
      </c>
      <c r="F210" s="39">
        <v>1000000</v>
      </c>
      <c r="G210" s="39">
        <v>2000000</v>
      </c>
    </row>
    <row r="211" spans="1:7" s="46" customFormat="1" x14ac:dyDescent="0.3">
      <c r="A211" s="48"/>
      <c r="B211" s="42"/>
      <c r="C211" s="43"/>
      <c r="D211" s="43"/>
      <c r="E211" s="17"/>
      <c r="F211" s="44"/>
      <c r="G211" s="44"/>
    </row>
    <row r="212" spans="1:7" x14ac:dyDescent="0.3">
      <c r="A212" s="3"/>
      <c r="B212" s="3"/>
      <c r="C212" s="3"/>
      <c r="D212" s="163" t="s">
        <v>9</v>
      </c>
      <c r="E212" s="164"/>
      <c r="F212" s="165"/>
      <c r="G212" s="4"/>
    </row>
    <row r="213" spans="1:7" x14ac:dyDescent="0.3">
      <c r="A213" s="5" t="s">
        <v>2</v>
      </c>
      <c r="B213" s="5" t="s">
        <v>4</v>
      </c>
      <c r="C213" s="5" t="s">
        <v>6</v>
      </c>
      <c r="D213" s="5" t="s">
        <v>10</v>
      </c>
      <c r="E213" s="5" t="s">
        <v>12</v>
      </c>
      <c r="F213" s="6" t="s">
        <v>14</v>
      </c>
      <c r="G213" s="6" t="s">
        <v>15</v>
      </c>
    </row>
    <row r="214" spans="1:7" x14ac:dyDescent="0.3">
      <c r="A214" s="5"/>
      <c r="B214" s="5"/>
      <c r="C214" s="5" t="s">
        <v>7</v>
      </c>
      <c r="D214" s="5" t="s">
        <v>7</v>
      </c>
      <c r="E214" s="5" t="s">
        <v>13</v>
      </c>
      <c r="F214" s="6"/>
      <c r="G214" s="6" t="s">
        <v>16</v>
      </c>
    </row>
    <row r="215" spans="1:7" x14ac:dyDescent="0.3">
      <c r="A215" s="7" t="s">
        <v>3</v>
      </c>
      <c r="B215" s="7" t="s">
        <v>5</v>
      </c>
      <c r="C215" s="7" t="s">
        <v>8</v>
      </c>
      <c r="D215" s="7" t="s">
        <v>11</v>
      </c>
      <c r="E215" s="7" t="s">
        <v>17</v>
      </c>
      <c r="F215" s="8" t="s">
        <v>18</v>
      </c>
      <c r="G215" s="8" t="s">
        <v>19</v>
      </c>
    </row>
    <row r="216" spans="1:7" x14ac:dyDescent="0.3">
      <c r="A216" s="33"/>
      <c r="B216" s="33"/>
      <c r="C216" s="33"/>
      <c r="D216" s="33"/>
      <c r="E216" s="33"/>
      <c r="F216" s="34"/>
      <c r="G216" s="34"/>
    </row>
    <row r="217" spans="1:7" x14ac:dyDescent="0.3">
      <c r="A217" s="40" t="s">
        <v>477</v>
      </c>
      <c r="B217" s="37"/>
      <c r="C217" s="38"/>
      <c r="D217" s="38"/>
      <c r="E217" s="38"/>
      <c r="F217" s="39"/>
      <c r="G217" s="39"/>
    </row>
    <row r="218" spans="1:7" x14ac:dyDescent="0.3">
      <c r="A218" s="36" t="s">
        <v>243</v>
      </c>
      <c r="B218" s="37" t="s">
        <v>51</v>
      </c>
      <c r="C218" s="38"/>
      <c r="D218" s="38"/>
      <c r="E218" s="13">
        <f t="shared" ref="E218:E221" si="11">SUM(F218-D218)</f>
        <v>25000</v>
      </c>
      <c r="F218" s="39">
        <v>25000</v>
      </c>
      <c r="G218" s="39">
        <v>25000</v>
      </c>
    </row>
    <row r="219" spans="1:7" x14ac:dyDescent="0.3">
      <c r="A219" s="36" t="s">
        <v>229</v>
      </c>
      <c r="B219" s="37" t="s">
        <v>53</v>
      </c>
      <c r="C219" s="38"/>
      <c r="D219" s="38"/>
      <c r="E219" s="13">
        <f t="shared" si="11"/>
        <v>25000</v>
      </c>
      <c r="F219" s="39">
        <v>25000</v>
      </c>
      <c r="G219" s="39">
        <v>25000</v>
      </c>
    </row>
    <row r="220" spans="1:7" x14ac:dyDescent="0.3">
      <c r="A220" s="36" t="s">
        <v>230</v>
      </c>
      <c r="B220" s="37" t="s">
        <v>55</v>
      </c>
      <c r="C220" s="38"/>
      <c r="D220" s="38"/>
      <c r="E220" s="13">
        <f t="shared" si="11"/>
        <v>25000</v>
      </c>
      <c r="F220" s="39">
        <v>25000</v>
      </c>
      <c r="G220" s="39">
        <v>25000</v>
      </c>
    </row>
    <row r="221" spans="1:7" x14ac:dyDescent="0.3">
      <c r="A221" s="36" t="s">
        <v>222</v>
      </c>
      <c r="B221" s="37" t="s">
        <v>184</v>
      </c>
      <c r="C221" s="38">
        <v>17600</v>
      </c>
      <c r="D221" s="38"/>
      <c r="E221" s="13">
        <f t="shared" si="11"/>
        <v>30000</v>
      </c>
      <c r="F221" s="39">
        <v>30000</v>
      </c>
      <c r="G221" s="39"/>
    </row>
    <row r="222" spans="1:7" x14ac:dyDescent="0.3">
      <c r="A222" s="40" t="s">
        <v>224</v>
      </c>
      <c r="B222" s="37"/>
      <c r="C222" s="38"/>
      <c r="D222" s="38"/>
      <c r="E222" s="38"/>
      <c r="F222" s="39"/>
      <c r="G222" s="39"/>
    </row>
    <row r="223" spans="1:7" x14ac:dyDescent="0.3">
      <c r="A223" s="36" t="s">
        <v>222</v>
      </c>
      <c r="B223" s="37" t="s">
        <v>184</v>
      </c>
      <c r="C223" s="38">
        <v>195653.28</v>
      </c>
      <c r="D223" s="38">
        <v>82850.100000000006</v>
      </c>
      <c r="E223" s="13">
        <f>SUM(F223-D223)</f>
        <v>139651.9</v>
      </c>
      <c r="F223" s="39">
        <v>222502</v>
      </c>
      <c r="G223" s="39"/>
    </row>
    <row r="224" spans="1:7" x14ac:dyDescent="0.3">
      <c r="A224" s="40" t="s">
        <v>264</v>
      </c>
      <c r="B224" s="37"/>
      <c r="C224" s="38"/>
      <c r="D224" s="38"/>
      <c r="E224" s="38"/>
      <c r="F224" s="39"/>
      <c r="G224" s="39"/>
    </row>
    <row r="225" spans="1:7" x14ac:dyDescent="0.3">
      <c r="A225" s="36" t="s">
        <v>227</v>
      </c>
      <c r="B225" s="37" t="s">
        <v>103</v>
      </c>
      <c r="C225" s="38">
        <v>1934</v>
      </c>
      <c r="D225" s="38"/>
      <c r="E225" s="13">
        <f>SUM(F225-D225)</f>
        <v>400000</v>
      </c>
      <c r="F225" s="39">
        <v>400000</v>
      </c>
      <c r="G225" s="39"/>
    </row>
    <row r="226" spans="1:7" x14ac:dyDescent="0.3">
      <c r="A226" s="40" t="s">
        <v>408</v>
      </c>
      <c r="B226" s="37"/>
      <c r="C226" s="38"/>
      <c r="D226" s="38"/>
      <c r="E226" s="38"/>
      <c r="F226" s="39"/>
      <c r="G226" s="39"/>
    </row>
    <row r="227" spans="1:7" x14ac:dyDescent="0.3">
      <c r="A227" s="36" t="s">
        <v>227</v>
      </c>
      <c r="B227" s="37" t="s">
        <v>103</v>
      </c>
      <c r="C227" s="38"/>
      <c r="D227" s="38"/>
      <c r="E227" s="13">
        <f>SUM(F227-D227)</f>
        <v>50000</v>
      </c>
      <c r="F227" s="39">
        <v>50000</v>
      </c>
      <c r="G227" s="39"/>
    </row>
    <row r="228" spans="1:7" s="46" customFormat="1" x14ac:dyDescent="0.3">
      <c r="A228" s="40" t="s">
        <v>574</v>
      </c>
      <c r="B228" s="37"/>
      <c r="C228" s="38"/>
      <c r="D228" s="38"/>
      <c r="E228" s="13"/>
      <c r="F228" s="39" t="s">
        <v>475</v>
      </c>
      <c r="G228" s="39"/>
    </row>
    <row r="229" spans="1:7" s="46" customFormat="1" x14ac:dyDescent="0.3">
      <c r="A229" s="36" t="s">
        <v>227</v>
      </c>
      <c r="B229" s="37" t="s">
        <v>103</v>
      </c>
      <c r="C229" s="38"/>
      <c r="D229" s="38"/>
      <c r="E229" s="13">
        <f>SUM(F229-D229)</f>
        <v>170000</v>
      </c>
      <c r="F229" s="39">
        <v>170000</v>
      </c>
      <c r="G229" s="39"/>
    </row>
    <row r="230" spans="1:7" x14ac:dyDescent="0.3">
      <c r="A230" s="40" t="s">
        <v>409</v>
      </c>
      <c r="B230" s="37"/>
      <c r="C230" s="38"/>
      <c r="D230" s="38"/>
      <c r="E230" s="13"/>
      <c r="F230" s="39"/>
      <c r="G230" s="39"/>
    </row>
    <row r="231" spans="1:7" x14ac:dyDescent="0.3">
      <c r="A231" s="36" t="s">
        <v>227</v>
      </c>
      <c r="B231" s="37" t="s">
        <v>103</v>
      </c>
      <c r="C231" s="38">
        <v>82740</v>
      </c>
      <c r="D231" s="38"/>
      <c r="E231" s="13"/>
      <c r="F231" s="39"/>
      <c r="G231" s="39"/>
    </row>
    <row r="232" spans="1:7" x14ac:dyDescent="0.3">
      <c r="A232" s="40" t="s">
        <v>627</v>
      </c>
      <c r="B232" s="37"/>
      <c r="C232" s="38"/>
      <c r="D232" s="38"/>
      <c r="E232" s="13"/>
      <c r="F232" s="39"/>
      <c r="G232" s="39"/>
    </row>
    <row r="233" spans="1:7" x14ac:dyDescent="0.3">
      <c r="A233" s="36" t="s">
        <v>227</v>
      </c>
      <c r="B233" s="37" t="s">
        <v>103</v>
      </c>
      <c r="C233" s="38">
        <v>800000</v>
      </c>
      <c r="D233" s="38"/>
      <c r="E233" s="13"/>
      <c r="F233" s="39"/>
      <c r="G233" s="39"/>
    </row>
    <row r="234" spans="1:7" s="46" customFormat="1" x14ac:dyDescent="0.3">
      <c r="A234" s="40" t="s">
        <v>628</v>
      </c>
      <c r="B234" s="37"/>
      <c r="C234" s="38">
        <v>144710.79999999999</v>
      </c>
      <c r="D234" s="38"/>
      <c r="E234" s="13"/>
      <c r="F234" s="39"/>
      <c r="G234" s="39"/>
    </row>
    <row r="235" spans="1:7" x14ac:dyDescent="0.3">
      <c r="A235" s="33"/>
      <c r="B235" s="33"/>
      <c r="C235" s="33"/>
      <c r="D235" s="33"/>
      <c r="E235" s="33"/>
      <c r="F235" s="34"/>
      <c r="G235" s="34"/>
    </row>
    <row r="236" spans="1:7" x14ac:dyDescent="0.3">
      <c r="A236" s="32" t="s">
        <v>109</v>
      </c>
      <c r="B236" s="49"/>
      <c r="C236" s="49"/>
      <c r="D236" s="49"/>
      <c r="E236" s="49"/>
      <c r="F236" s="50"/>
      <c r="G236" s="50"/>
    </row>
    <row r="237" spans="1:7" x14ac:dyDescent="0.3">
      <c r="A237" s="10" t="s">
        <v>60</v>
      </c>
      <c r="B237" s="49"/>
      <c r="C237" s="49"/>
      <c r="D237" s="49"/>
      <c r="E237" s="49"/>
      <c r="F237" s="50"/>
      <c r="G237" s="50"/>
    </row>
    <row r="238" spans="1:7" x14ac:dyDescent="0.3">
      <c r="A238" s="32" t="s">
        <v>107</v>
      </c>
      <c r="B238" s="37" t="s">
        <v>257</v>
      </c>
      <c r="C238" s="38"/>
      <c r="D238" s="38"/>
      <c r="E238" s="38"/>
      <c r="F238" s="39"/>
      <c r="G238" s="39"/>
    </row>
    <row r="239" spans="1:7" x14ac:dyDescent="0.3">
      <c r="A239" s="36" t="s">
        <v>478</v>
      </c>
      <c r="B239" s="37"/>
      <c r="C239" s="38"/>
      <c r="D239" s="38"/>
      <c r="E239" s="13">
        <f>SUM(F239-D239)</f>
        <v>200000</v>
      </c>
      <c r="F239" s="39">
        <v>200000</v>
      </c>
      <c r="G239" s="39">
        <v>200000</v>
      </c>
    </row>
    <row r="240" spans="1:7" x14ac:dyDescent="0.3">
      <c r="A240" s="36" t="s">
        <v>671</v>
      </c>
      <c r="B240" s="37"/>
      <c r="C240" s="38"/>
      <c r="D240" s="38"/>
      <c r="E240" s="13"/>
      <c r="F240" s="39"/>
      <c r="G240" s="39">
        <v>415000</v>
      </c>
    </row>
    <row r="241" spans="1:7" x14ac:dyDescent="0.3">
      <c r="A241" s="45" t="s">
        <v>672</v>
      </c>
      <c r="B241" s="37"/>
      <c r="C241" s="38">
        <v>99897</v>
      </c>
      <c r="D241" s="38"/>
      <c r="E241" s="13">
        <f>SUM(F241-D241)</f>
        <v>200000</v>
      </c>
      <c r="F241" s="39">
        <v>200000</v>
      </c>
      <c r="G241" s="39"/>
    </row>
    <row r="242" spans="1:7" x14ac:dyDescent="0.3">
      <c r="A242" s="48" t="s">
        <v>410</v>
      </c>
      <c r="B242" s="42"/>
      <c r="C242" s="43">
        <v>91780</v>
      </c>
      <c r="D242" s="43"/>
      <c r="E242" s="17"/>
      <c r="F242" s="44"/>
      <c r="G242" s="44"/>
    </row>
    <row r="243" spans="1:7" x14ac:dyDescent="0.3">
      <c r="A243" s="3"/>
      <c r="B243" s="3"/>
      <c r="C243" s="3"/>
      <c r="D243" s="163" t="s">
        <v>9</v>
      </c>
      <c r="E243" s="164"/>
      <c r="F243" s="165"/>
      <c r="G243" s="4"/>
    </row>
    <row r="244" spans="1:7" x14ac:dyDescent="0.3">
      <c r="A244" s="5" t="s">
        <v>2</v>
      </c>
      <c r="B244" s="5" t="s">
        <v>4</v>
      </c>
      <c r="C244" s="5" t="s">
        <v>6</v>
      </c>
      <c r="D244" s="5" t="s">
        <v>10</v>
      </c>
      <c r="E244" s="5" t="s">
        <v>12</v>
      </c>
      <c r="F244" s="6" t="s">
        <v>14</v>
      </c>
      <c r="G244" s="6" t="s">
        <v>15</v>
      </c>
    </row>
    <row r="245" spans="1:7" x14ac:dyDescent="0.3">
      <c r="A245" s="5"/>
      <c r="B245" s="5"/>
      <c r="C245" s="5" t="s">
        <v>7</v>
      </c>
      <c r="D245" s="5" t="s">
        <v>7</v>
      </c>
      <c r="E245" s="5" t="s">
        <v>13</v>
      </c>
      <c r="F245" s="6"/>
      <c r="G245" s="6" t="s">
        <v>16</v>
      </c>
    </row>
    <row r="246" spans="1:7" x14ac:dyDescent="0.3">
      <c r="A246" s="7" t="s">
        <v>3</v>
      </c>
      <c r="B246" s="7" t="s">
        <v>5</v>
      </c>
      <c r="C246" s="7" t="s">
        <v>8</v>
      </c>
      <c r="D246" s="7" t="s">
        <v>11</v>
      </c>
      <c r="E246" s="7" t="s">
        <v>17</v>
      </c>
      <c r="F246" s="8" t="s">
        <v>18</v>
      </c>
      <c r="G246" s="8" t="s">
        <v>19</v>
      </c>
    </row>
    <row r="247" spans="1:7" x14ac:dyDescent="0.3">
      <c r="A247" s="33"/>
      <c r="B247" s="33"/>
      <c r="C247" s="33"/>
      <c r="D247" s="33"/>
      <c r="E247" s="33"/>
      <c r="F247" s="34"/>
      <c r="G247" s="34"/>
    </row>
    <row r="248" spans="1:7" x14ac:dyDescent="0.3">
      <c r="A248" s="40" t="s">
        <v>629</v>
      </c>
      <c r="B248" s="37" t="s">
        <v>630</v>
      </c>
      <c r="C248" s="38"/>
      <c r="D248" s="38"/>
      <c r="E248" s="13"/>
      <c r="F248" s="39"/>
      <c r="G248" s="39"/>
    </row>
    <row r="249" spans="1:7" x14ac:dyDescent="0.3">
      <c r="A249" s="115" t="s">
        <v>631</v>
      </c>
      <c r="B249" s="37"/>
      <c r="C249" s="38">
        <v>30000</v>
      </c>
      <c r="D249" s="38"/>
      <c r="E249" s="13"/>
      <c r="F249" s="39"/>
      <c r="G249" s="39"/>
    </row>
    <row r="250" spans="1:7" x14ac:dyDescent="0.3">
      <c r="A250" s="40" t="s">
        <v>429</v>
      </c>
      <c r="B250" s="37" t="s">
        <v>630</v>
      </c>
      <c r="C250" s="38"/>
      <c r="D250" s="38"/>
      <c r="E250" s="13"/>
      <c r="F250" s="39"/>
      <c r="G250" s="39"/>
    </row>
    <row r="251" spans="1:7" x14ac:dyDescent="0.3">
      <c r="A251" s="115" t="s">
        <v>632</v>
      </c>
      <c r="B251" s="37"/>
      <c r="C251" s="38">
        <v>59929.4</v>
      </c>
      <c r="D251" s="38"/>
      <c r="E251" s="13"/>
      <c r="F251" s="39"/>
      <c r="G251" s="39"/>
    </row>
    <row r="252" spans="1:7" x14ac:dyDescent="0.3">
      <c r="A252" s="115" t="s">
        <v>633</v>
      </c>
      <c r="B252" s="37"/>
      <c r="C252" s="38">
        <v>68200</v>
      </c>
      <c r="D252" s="38"/>
      <c r="E252" s="13"/>
      <c r="F252" s="39"/>
      <c r="G252" s="39"/>
    </row>
    <row r="253" spans="1:7" x14ac:dyDescent="0.3">
      <c r="A253" s="40" t="s">
        <v>598</v>
      </c>
      <c r="B253" s="37"/>
      <c r="C253" s="38"/>
      <c r="D253" s="38"/>
      <c r="E253" s="13"/>
      <c r="F253" s="39"/>
      <c r="G253" s="39"/>
    </row>
    <row r="254" spans="1:7" x14ac:dyDescent="0.3">
      <c r="A254" s="135" t="s">
        <v>669</v>
      </c>
      <c r="B254" s="37"/>
      <c r="C254" s="38"/>
      <c r="D254" s="38"/>
      <c r="E254" s="13"/>
      <c r="F254" s="39"/>
      <c r="G254" s="39"/>
    </row>
    <row r="255" spans="1:7" x14ac:dyDescent="0.3">
      <c r="A255" s="115" t="s">
        <v>670</v>
      </c>
      <c r="B255" s="37"/>
      <c r="C255" s="38"/>
      <c r="D255" s="38"/>
      <c r="E255" s="13"/>
      <c r="F255" s="39"/>
      <c r="G255" s="39">
        <v>1600000</v>
      </c>
    </row>
    <row r="256" spans="1:7" x14ac:dyDescent="0.3">
      <c r="A256" s="32" t="s">
        <v>258</v>
      </c>
      <c r="B256" s="37" t="s">
        <v>236</v>
      </c>
      <c r="C256" s="38"/>
      <c r="D256" s="38"/>
      <c r="E256" s="13"/>
      <c r="F256" s="39"/>
      <c r="G256" s="39"/>
    </row>
    <row r="257" spans="1:7" x14ac:dyDescent="0.3">
      <c r="A257" s="36" t="s">
        <v>673</v>
      </c>
      <c r="B257" s="37"/>
      <c r="C257" s="38"/>
      <c r="D257" s="38"/>
      <c r="E257" s="13"/>
      <c r="F257" s="39"/>
      <c r="G257" s="39">
        <v>100000</v>
      </c>
    </row>
    <row r="258" spans="1:7" x14ac:dyDescent="0.3">
      <c r="A258" s="36" t="s">
        <v>674</v>
      </c>
      <c r="B258" s="37"/>
      <c r="C258" s="38"/>
      <c r="D258" s="38"/>
      <c r="E258" s="13"/>
      <c r="F258" s="39"/>
      <c r="G258" s="39">
        <v>200000</v>
      </c>
    </row>
    <row r="259" spans="1:7" x14ac:dyDescent="0.3">
      <c r="A259" s="36" t="s">
        <v>675</v>
      </c>
      <c r="B259" s="37"/>
      <c r="C259" s="38"/>
      <c r="D259" s="38"/>
      <c r="E259" s="13"/>
      <c r="F259" s="39"/>
      <c r="G259" s="39">
        <v>15000</v>
      </c>
    </row>
    <row r="260" spans="1:7" x14ac:dyDescent="0.3">
      <c r="A260" s="36" t="s">
        <v>481</v>
      </c>
      <c r="B260" s="37"/>
      <c r="C260" s="38"/>
      <c r="D260" s="38"/>
      <c r="E260" s="13">
        <f>SUM(F260-D260)</f>
        <v>100000</v>
      </c>
      <c r="F260" s="39">
        <v>100000</v>
      </c>
      <c r="G260" s="39"/>
    </row>
    <row r="261" spans="1:7" ht="33" x14ac:dyDescent="0.3">
      <c r="A261" s="115" t="s">
        <v>479</v>
      </c>
      <c r="B261" s="37"/>
      <c r="C261" s="38"/>
      <c r="D261" s="38"/>
      <c r="E261" s="13">
        <f>SUM(F261-D261)</f>
        <v>100000</v>
      </c>
      <c r="F261" s="39">
        <v>100000</v>
      </c>
      <c r="G261" s="39"/>
    </row>
    <row r="262" spans="1:7" x14ac:dyDescent="0.3">
      <c r="A262" s="45" t="s">
        <v>480</v>
      </c>
      <c r="B262" s="37"/>
      <c r="C262" s="38"/>
      <c r="D262" s="38">
        <v>53626.2</v>
      </c>
      <c r="E262" s="13">
        <f>SUM(F262-D262)</f>
        <v>46373.8</v>
      </c>
      <c r="F262" s="39">
        <v>100000</v>
      </c>
      <c r="G262" s="39"/>
    </row>
    <row r="263" spans="1:7" x14ac:dyDescent="0.3">
      <c r="A263" s="32" t="s">
        <v>77</v>
      </c>
      <c r="B263" s="37" t="s">
        <v>78</v>
      </c>
      <c r="C263" s="38"/>
      <c r="D263" s="38"/>
      <c r="E263" s="38"/>
      <c r="F263" s="39"/>
      <c r="G263" s="39"/>
    </row>
    <row r="264" spans="1:7" x14ac:dyDescent="0.3">
      <c r="A264" s="36" t="s">
        <v>482</v>
      </c>
      <c r="B264" s="37"/>
      <c r="C264" s="38"/>
      <c r="D264" s="38"/>
      <c r="E264" s="13">
        <f t="shared" ref="E264" si="12">SUM(F264-D264)</f>
        <v>100000</v>
      </c>
      <c r="F264" s="39">
        <v>100000</v>
      </c>
      <c r="G264" s="39"/>
    </row>
    <row r="265" spans="1:7" x14ac:dyDescent="0.3">
      <c r="A265" s="32" t="s">
        <v>347</v>
      </c>
      <c r="B265" s="37" t="s">
        <v>348</v>
      </c>
      <c r="C265" s="38"/>
      <c r="D265" s="38"/>
      <c r="E265" s="38"/>
      <c r="F265" s="39"/>
      <c r="G265" s="39"/>
    </row>
    <row r="266" spans="1:7" x14ac:dyDescent="0.3">
      <c r="A266" s="36" t="s">
        <v>483</v>
      </c>
      <c r="B266" s="37"/>
      <c r="C266" s="38"/>
      <c r="D266" s="38"/>
      <c r="E266" s="13">
        <f t="shared" ref="E266" si="13">SUM(F266-D266)</f>
        <v>100000</v>
      </c>
      <c r="F266" s="39">
        <v>100000</v>
      </c>
      <c r="G266" s="39"/>
    </row>
    <row r="267" spans="1:7" x14ac:dyDescent="0.3">
      <c r="A267" s="40" t="s">
        <v>385</v>
      </c>
      <c r="B267" s="37" t="s">
        <v>219</v>
      </c>
      <c r="C267" s="38"/>
      <c r="D267" s="38"/>
      <c r="E267" s="13"/>
      <c r="F267" s="19"/>
      <c r="G267" s="39"/>
    </row>
    <row r="268" spans="1:7" x14ac:dyDescent="0.3">
      <c r="A268" s="36" t="s">
        <v>676</v>
      </c>
      <c r="B268" s="37"/>
      <c r="C268" s="38"/>
      <c r="D268" s="38"/>
      <c r="E268" s="13"/>
      <c r="F268" s="19"/>
      <c r="G268" s="39">
        <v>70000</v>
      </c>
    </row>
    <row r="269" spans="1:7" x14ac:dyDescent="0.3">
      <c r="A269" s="36" t="s">
        <v>484</v>
      </c>
      <c r="B269" s="37"/>
      <c r="C269" s="38"/>
      <c r="D269" s="38"/>
      <c r="E269" s="13">
        <f t="shared" ref="E269" si="14">SUM(F269-D269)</f>
        <v>100000</v>
      </c>
      <c r="F269" s="39">
        <v>100000</v>
      </c>
      <c r="G269" s="39"/>
    </row>
    <row r="270" spans="1:7" x14ac:dyDescent="0.3">
      <c r="A270" s="36"/>
      <c r="B270" s="37"/>
      <c r="C270" s="38"/>
      <c r="D270" s="38"/>
      <c r="E270" s="13"/>
      <c r="F270" s="39"/>
      <c r="G270" s="39"/>
    </row>
    <row r="271" spans="1:7" x14ac:dyDescent="0.3">
      <c r="A271" s="36"/>
      <c r="B271" s="37"/>
      <c r="C271" s="38"/>
      <c r="D271" s="38"/>
      <c r="E271" s="13"/>
      <c r="F271" s="39"/>
      <c r="G271" s="39"/>
    </row>
    <row r="272" spans="1:7" x14ac:dyDescent="0.3">
      <c r="A272" s="41"/>
      <c r="B272" s="42"/>
      <c r="C272" s="43"/>
      <c r="D272" s="43"/>
      <c r="E272" s="17"/>
      <c r="F272" s="44"/>
      <c r="G272" s="44"/>
    </row>
    <row r="273" spans="1:7" x14ac:dyDescent="0.3">
      <c r="A273" s="3"/>
      <c r="B273" s="3"/>
      <c r="C273" s="3"/>
      <c r="D273" s="163" t="s">
        <v>9</v>
      </c>
      <c r="E273" s="164"/>
      <c r="F273" s="165"/>
      <c r="G273" s="4"/>
    </row>
    <row r="274" spans="1:7" x14ac:dyDescent="0.3">
      <c r="A274" s="5" t="s">
        <v>2</v>
      </c>
      <c r="B274" s="5" t="s">
        <v>4</v>
      </c>
      <c r="C274" s="5" t="s">
        <v>6</v>
      </c>
      <c r="D274" s="5" t="s">
        <v>10</v>
      </c>
      <c r="E274" s="5" t="s">
        <v>12</v>
      </c>
      <c r="F274" s="6" t="s">
        <v>14</v>
      </c>
      <c r="G274" s="6" t="s">
        <v>15</v>
      </c>
    </row>
    <row r="275" spans="1:7" x14ac:dyDescent="0.3">
      <c r="A275" s="5"/>
      <c r="B275" s="5"/>
      <c r="C275" s="5" t="s">
        <v>7</v>
      </c>
      <c r="D275" s="5" t="s">
        <v>7</v>
      </c>
      <c r="E275" s="5" t="s">
        <v>13</v>
      </c>
      <c r="F275" s="6"/>
      <c r="G275" s="6" t="s">
        <v>16</v>
      </c>
    </row>
    <row r="276" spans="1:7" x14ac:dyDescent="0.3">
      <c r="A276" s="7" t="s">
        <v>3</v>
      </c>
      <c r="B276" s="7" t="s">
        <v>5</v>
      </c>
      <c r="C276" s="7" t="s">
        <v>8</v>
      </c>
      <c r="D276" s="7" t="s">
        <v>11</v>
      </c>
      <c r="E276" s="7" t="s">
        <v>17</v>
      </c>
      <c r="F276" s="8" t="s">
        <v>18</v>
      </c>
      <c r="G276" s="8" t="s">
        <v>19</v>
      </c>
    </row>
    <row r="277" spans="1:7" x14ac:dyDescent="0.3">
      <c r="A277" s="33"/>
      <c r="B277" s="33"/>
      <c r="C277" s="33"/>
      <c r="D277" s="33"/>
      <c r="E277" s="33"/>
      <c r="F277" s="34"/>
      <c r="G277" s="34"/>
    </row>
    <row r="278" spans="1:7" x14ac:dyDescent="0.3">
      <c r="A278" s="32" t="s">
        <v>259</v>
      </c>
      <c r="B278" s="37" t="s">
        <v>105</v>
      </c>
      <c r="C278" s="38"/>
      <c r="D278" s="38"/>
      <c r="E278" s="13"/>
      <c r="F278" s="39"/>
      <c r="G278" s="39"/>
    </row>
    <row r="279" spans="1:7" x14ac:dyDescent="0.3">
      <c r="A279" s="45" t="s">
        <v>256</v>
      </c>
      <c r="B279" s="37"/>
      <c r="C279" s="38">
        <v>149490</v>
      </c>
      <c r="D279" s="38">
        <v>213750</v>
      </c>
      <c r="E279" s="13">
        <f t="shared" ref="E279" si="15">SUM(F279-D279)</f>
        <v>86250</v>
      </c>
      <c r="F279" s="39">
        <v>300000</v>
      </c>
      <c r="G279" s="39">
        <v>230000</v>
      </c>
    </row>
    <row r="280" spans="1:7" x14ac:dyDescent="0.3">
      <c r="A280" s="40" t="s">
        <v>628</v>
      </c>
      <c r="B280" s="37"/>
      <c r="C280" s="38">
        <v>832986.11</v>
      </c>
      <c r="D280" s="38"/>
      <c r="E280" s="13"/>
      <c r="F280" s="39"/>
      <c r="G280" s="39"/>
    </row>
    <row r="281" spans="1:7" x14ac:dyDescent="0.3">
      <c r="A281" s="20" t="s">
        <v>63</v>
      </c>
      <c r="B281" s="20"/>
      <c r="C281" s="21">
        <f>SUM(C9:C280)</f>
        <v>62030191.890000001</v>
      </c>
      <c r="D281" s="21">
        <f>SUM(D9:D280)</f>
        <v>15129626.029999997</v>
      </c>
      <c r="E281" s="21">
        <f>SUM(E9:E280)</f>
        <v>32146864.969999991</v>
      </c>
      <c r="F281" s="21">
        <f>SUM(F9:F280)</f>
        <v>47276491</v>
      </c>
      <c r="G281" s="21">
        <f>SUM(G9:G280)</f>
        <v>44810029</v>
      </c>
    </row>
    <row r="282" spans="1:7" x14ac:dyDescent="0.3">
      <c r="A282" s="1" t="s">
        <v>823</v>
      </c>
      <c r="B282" s="51"/>
      <c r="C282" s="52"/>
      <c r="D282" s="52"/>
      <c r="E282" s="52"/>
      <c r="F282" s="52"/>
      <c r="G282" s="52"/>
    </row>
    <row r="283" spans="1:7" x14ac:dyDescent="0.3">
      <c r="A283" s="51"/>
      <c r="B283" s="51"/>
      <c r="C283" s="52"/>
      <c r="D283" s="52"/>
      <c r="E283" s="52"/>
      <c r="F283" s="52"/>
      <c r="G283" s="52"/>
    </row>
    <row r="284" spans="1:7" x14ac:dyDescent="0.3">
      <c r="A284" s="1" t="s">
        <v>64</v>
      </c>
      <c r="B284" s="1" t="s">
        <v>66</v>
      </c>
      <c r="E284" s="1" t="s">
        <v>69</v>
      </c>
    </row>
    <row r="287" spans="1:7" x14ac:dyDescent="0.3">
      <c r="A287" s="22" t="s">
        <v>70</v>
      </c>
      <c r="B287" s="53"/>
      <c r="C287" s="161" t="s">
        <v>67</v>
      </c>
      <c r="D287" s="161"/>
      <c r="F287" s="161" t="s">
        <v>70</v>
      </c>
      <c r="G287" s="161"/>
    </row>
    <row r="288" spans="1:7" x14ac:dyDescent="0.3">
      <c r="A288" s="23" t="s">
        <v>71</v>
      </c>
      <c r="B288" s="54"/>
      <c r="C288" s="166" t="s">
        <v>68</v>
      </c>
      <c r="D288" s="166"/>
      <c r="F288" s="166" t="s">
        <v>71</v>
      </c>
      <c r="G288" s="166"/>
    </row>
  </sheetData>
  <mergeCells count="16">
    <mergeCell ref="C287:D287"/>
    <mergeCell ref="F287:G287"/>
    <mergeCell ref="C288:D288"/>
    <mergeCell ref="F288:G288"/>
    <mergeCell ref="D181:F181"/>
    <mergeCell ref="D212:F212"/>
    <mergeCell ref="D243:F243"/>
    <mergeCell ref="D273:F273"/>
    <mergeCell ref="D88:F88"/>
    <mergeCell ref="D119:F119"/>
    <mergeCell ref="D150:F150"/>
    <mergeCell ref="A1:G1"/>
    <mergeCell ref="A2:G2"/>
    <mergeCell ref="D5:F5"/>
    <mergeCell ref="D32:F32"/>
    <mergeCell ref="D62:F62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75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Layout" topLeftCell="A46" zoomScaleNormal="100" workbookViewId="0">
      <selection activeCell="A55" sqref="A55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349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9"/>
      <c r="B9" s="9"/>
      <c r="C9" s="9"/>
      <c r="D9" s="9"/>
      <c r="E9" s="9"/>
      <c r="F9" s="9"/>
      <c r="G9" s="9"/>
    </row>
    <row r="10" spans="1:7" x14ac:dyDescent="0.3">
      <c r="A10" s="10" t="s">
        <v>20</v>
      </c>
      <c r="B10" s="11"/>
      <c r="C10" s="33"/>
      <c r="D10" s="33"/>
      <c r="E10" s="33"/>
      <c r="F10" s="34"/>
      <c r="G10" s="34"/>
    </row>
    <row r="11" spans="1:7" x14ac:dyDescent="0.3">
      <c r="A11" s="11" t="s">
        <v>21</v>
      </c>
      <c r="B11" s="11"/>
      <c r="C11" s="33"/>
      <c r="D11" s="33"/>
      <c r="E11" s="33"/>
      <c r="F11" s="34"/>
      <c r="G11" s="34"/>
    </row>
    <row r="12" spans="1:7" x14ac:dyDescent="0.3">
      <c r="A12" s="11" t="s">
        <v>32</v>
      </c>
      <c r="B12" s="12" t="s">
        <v>23</v>
      </c>
      <c r="C12" s="13">
        <v>455316</v>
      </c>
      <c r="D12" s="13">
        <v>238596</v>
      </c>
      <c r="E12" s="38">
        <f>SUM(F12-D12)</f>
        <v>238596</v>
      </c>
      <c r="F12" s="13">
        <v>477192</v>
      </c>
      <c r="G12" s="13">
        <v>829824</v>
      </c>
    </row>
    <row r="13" spans="1:7" x14ac:dyDescent="0.3">
      <c r="A13" s="11" t="s">
        <v>24</v>
      </c>
      <c r="B13" s="12"/>
      <c r="C13" s="55"/>
      <c r="D13" s="55"/>
      <c r="E13" s="55"/>
      <c r="F13" s="13"/>
      <c r="G13" s="13"/>
    </row>
    <row r="14" spans="1:7" x14ac:dyDescent="0.3">
      <c r="A14" s="11" t="s">
        <v>33</v>
      </c>
      <c r="B14" s="12" t="s">
        <v>25</v>
      </c>
      <c r="C14" s="13">
        <v>24000</v>
      </c>
      <c r="D14" s="13">
        <v>14000</v>
      </c>
      <c r="E14" s="38">
        <f t="shared" ref="E14:E19" si="0">SUM(F14-D14)</f>
        <v>10000</v>
      </c>
      <c r="F14" s="13">
        <v>24000</v>
      </c>
      <c r="G14" s="13">
        <v>72000</v>
      </c>
    </row>
    <row r="15" spans="1:7" x14ac:dyDescent="0.3">
      <c r="A15" s="11" t="s">
        <v>36</v>
      </c>
      <c r="B15" s="12" t="s">
        <v>28</v>
      </c>
      <c r="C15" s="13">
        <v>6000</v>
      </c>
      <c r="D15" s="13">
        <v>6000</v>
      </c>
      <c r="E15" s="38"/>
      <c r="F15" s="13">
        <v>6000</v>
      </c>
      <c r="G15" s="13">
        <v>18000</v>
      </c>
    </row>
    <row r="16" spans="1:7" x14ac:dyDescent="0.3">
      <c r="A16" s="11" t="s">
        <v>217</v>
      </c>
      <c r="B16" s="12" t="s">
        <v>216</v>
      </c>
      <c r="C16" s="13">
        <v>5000</v>
      </c>
      <c r="D16" s="13"/>
      <c r="E16" s="38">
        <f t="shared" si="0"/>
        <v>5000</v>
      </c>
      <c r="F16" s="13">
        <v>5000</v>
      </c>
      <c r="G16" s="13">
        <v>15000</v>
      </c>
    </row>
    <row r="17" spans="1:7" x14ac:dyDescent="0.3">
      <c r="A17" s="11" t="s">
        <v>144</v>
      </c>
      <c r="B17" s="12" t="s">
        <v>145</v>
      </c>
      <c r="C17" s="13">
        <v>7800</v>
      </c>
      <c r="D17" s="13"/>
      <c r="E17" s="13"/>
      <c r="F17" s="13"/>
      <c r="G17" s="13"/>
    </row>
    <row r="18" spans="1:7" x14ac:dyDescent="0.3">
      <c r="A18" s="11" t="s">
        <v>38</v>
      </c>
      <c r="B18" s="12" t="s">
        <v>30</v>
      </c>
      <c r="C18" s="13">
        <v>37943</v>
      </c>
      <c r="D18" s="13"/>
      <c r="E18" s="38">
        <f>SUM(F18-D18)</f>
        <v>39766</v>
      </c>
      <c r="F18" s="13">
        <v>39766</v>
      </c>
      <c r="G18" s="13">
        <v>69152</v>
      </c>
    </row>
    <row r="19" spans="1:7" x14ac:dyDescent="0.3">
      <c r="A19" s="11" t="s">
        <v>37</v>
      </c>
      <c r="B19" s="12" t="s">
        <v>29</v>
      </c>
      <c r="C19" s="13">
        <v>5000</v>
      </c>
      <c r="D19" s="13"/>
      <c r="E19" s="38">
        <f t="shared" si="0"/>
        <v>5000</v>
      </c>
      <c r="F19" s="13">
        <v>5000</v>
      </c>
      <c r="G19" s="13">
        <v>15000</v>
      </c>
    </row>
    <row r="20" spans="1:7" x14ac:dyDescent="0.3">
      <c r="A20" s="11" t="s">
        <v>39</v>
      </c>
      <c r="B20" s="12" t="s">
        <v>143</v>
      </c>
      <c r="C20" s="13">
        <v>37943</v>
      </c>
      <c r="D20" s="13">
        <v>39766</v>
      </c>
      <c r="E20" s="38"/>
      <c r="F20" s="13">
        <v>39766</v>
      </c>
      <c r="G20" s="13">
        <v>69152</v>
      </c>
    </row>
    <row r="21" spans="1:7" x14ac:dyDescent="0.3">
      <c r="A21" s="11" t="s">
        <v>31</v>
      </c>
      <c r="B21" s="12"/>
      <c r="C21" s="55"/>
      <c r="D21" s="55"/>
      <c r="E21" s="55"/>
      <c r="F21" s="13"/>
      <c r="G21" s="13"/>
    </row>
    <row r="22" spans="1:7" x14ac:dyDescent="0.3">
      <c r="A22" s="11" t="s">
        <v>40</v>
      </c>
      <c r="B22" s="12" t="s">
        <v>41</v>
      </c>
      <c r="C22" s="13">
        <v>54637.919999999998</v>
      </c>
      <c r="D22" s="13">
        <v>28631.52</v>
      </c>
      <c r="E22" s="38">
        <f t="shared" ref="E22:E25" si="1">SUM(F22-D22)</f>
        <v>28632.48</v>
      </c>
      <c r="F22" s="13">
        <v>57264</v>
      </c>
      <c r="G22" s="13">
        <v>99581</v>
      </c>
    </row>
    <row r="23" spans="1:7" x14ac:dyDescent="0.3">
      <c r="A23" s="11" t="s">
        <v>252</v>
      </c>
      <c r="B23" s="12" t="s">
        <v>42</v>
      </c>
      <c r="C23" s="13">
        <v>1200</v>
      </c>
      <c r="D23" s="13">
        <v>600</v>
      </c>
      <c r="E23" s="38">
        <f t="shared" si="1"/>
        <v>600</v>
      </c>
      <c r="F23" s="13">
        <v>1200</v>
      </c>
      <c r="G23" s="13">
        <v>3600</v>
      </c>
    </row>
    <row r="24" spans="1:7" x14ac:dyDescent="0.3">
      <c r="A24" s="11" t="s">
        <v>253</v>
      </c>
      <c r="B24" s="12" t="s">
        <v>43</v>
      </c>
      <c r="C24" s="13">
        <v>6829.8</v>
      </c>
      <c r="D24" s="13">
        <v>3578.94</v>
      </c>
      <c r="E24" s="38">
        <f t="shared" si="1"/>
        <v>4773.0599999999995</v>
      </c>
      <c r="F24" s="13">
        <v>8352</v>
      </c>
      <c r="G24" s="13">
        <v>16598</v>
      </c>
    </row>
    <row r="25" spans="1:7" x14ac:dyDescent="0.3">
      <c r="A25" s="11" t="s">
        <v>44</v>
      </c>
      <c r="B25" s="12" t="s">
        <v>45</v>
      </c>
      <c r="C25" s="13">
        <v>1200</v>
      </c>
      <c r="D25" s="13">
        <v>600</v>
      </c>
      <c r="E25" s="38">
        <f t="shared" si="1"/>
        <v>600</v>
      </c>
      <c r="F25" s="13">
        <v>1200</v>
      </c>
      <c r="G25" s="13">
        <v>3600</v>
      </c>
    </row>
    <row r="26" spans="1:7" x14ac:dyDescent="0.3">
      <c r="A26" s="10" t="s">
        <v>49</v>
      </c>
      <c r="B26" s="11"/>
      <c r="C26" s="11"/>
      <c r="D26" s="11"/>
      <c r="E26" s="11"/>
      <c r="F26" s="13"/>
      <c r="G26" s="13"/>
    </row>
    <row r="27" spans="1:7" x14ac:dyDescent="0.3">
      <c r="A27" s="11" t="s">
        <v>50</v>
      </c>
      <c r="B27" s="12" t="s">
        <v>51</v>
      </c>
      <c r="C27" s="13">
        <v>44743.199999999997</v>
      </c>
      <c r="D27" s="13"/>
      <c r="E27" s="38">
        <f t="shared" ref="E27:E43" si="2">SUM(F27-D27)</f>
        <v>7500</v>
      </c>
      <c r="F27" s="13">
        <v>7500</v>
      </c>
      <c r="G27" s="13">
        <v>30000</v>
      </c>
    </row>
    <row r="28" spans="1:7" x14ac:dyDescent="0.3">
      <c r="A28" s="15" t="s">
        <v>52</v>
      </c>
      <c r="B28" s="16" t="s">
        <v>53</v>
      </c>
      <c r="C28" s="17">
        <v>15000</v>
      </c>
      <c r="D28" s="17"/>
      <c r="E28" s="43">
        <f t="shared" si="2"/>
        <v>7500</v>
      </c>
      <c r="F28" s="17">
        <v>7500</v>
      </c>
      <c r="G28" s="17">
        <v>30000</v>
      </c>
    </row>
    <row r="29" spans="1:7" s="27" customFormat="1" x14ac:dyDescent="0.3">
      <c r="B29" s="60"/>
      <c r="C29" s="31"/>
      <c r="D29" s="31"/>
      <c r="E29" s="112"/>
      <c r="F29" s="31"/>
      <c r="G29" s="31"/>
    </row>
    <row r="30" spans="1:7" s="27" customFormat="1" x14ac:dyDescent="0.3">
      <c r="B30" s="60"/>
      <c r="C30" s="31"/>
      <c r="D30" s="31"/>
      <c r="E30" s="112"/>
      <c r="F30" s="31"/>
      <c r="G30" s="31"/>
    </row>
    <row r="31" spans="1:7" s="27" customFormat="1" x14ac:dyDescent="0.3">
      <c r="B31" s="60"/>
      <c r="C31" s="31"/>
      <c r="D31" s="31"/>
      <c r="E31" s="112"/>
      <c r="F31" s="31"/>
      <c r="G31" s="31"/>
    </row>
    <row r="32" spans="1:7" x14ac:dyDescent="0.3">
      <c r="A32" s="3"/>
      <c r="B32" s="3"/>
      <c r="C32" s="3"/>
      <c r="D32" s="163" t="s">
        <v>9</v>
      </c>
      <c r="E32" s="164"/>
      <c r="F32" s="165"/>
      <c r="G32" s="4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9"/>
      <c r="B36" s="9"/>
      <c r="C36" s="9"/>
      <c r="D36" s="9"/>
      <c r="E36" s="9"/>
      <c r="F36" s="9"/>
      <c r="G36" s="9"/>
    </row>
    <row r="37" spans="1:7" x14ac:dyDescent="0.3">
      <c r="A37" s="11" t="s">
        <v>54</v>
      </c>
      <c r="B37" s="12" t="s">
        <v>55</v>
      </c>
      <c r="C37" s="13">
        <v>90525.19</v>
      </c>
      <c r="D37" s="13"/>
      <c r="E37" s="38">
        <f t="shared" si="2"/>
        <v>100000</v>
      </c>
      <c r="F37" s="13">
        <v>100000</v>
      </c>
      <c r="G37" s="13">
        <v>100000</v>
      </c>
    </row>
    <row r="38" spans="1:7" x14ac:dyDescent="0.3">
      <c r="A38" s="11" t="s">
        <v>80</v>
      </c>
      <c r="B38" s="25" t="s">
        <v>81</v>
      </c>
      <c r="C38" s="13">
        <v>15000</v>
      </c>
      <c r="D38" s="13">
        <v>3510.46</v>
      </c>
      <c r="E38" s="38">
        <f t="shared" si="2"/>
        <v>11489.54</v>
      </c>
      <c r="F38" s="13">
        <v>15000</v>
      </c>
      <c r="G38" s="13">
        <v>30000</v>
      </c>
    </row>
    <row r="39" spans="1:7" x14ac:dyDescent="0.3">
      <c r="A39" s="11" t="s">
        <v>56</v>
      </c>
      <c r="B39" s="12" t="s">
        <v>57</v>
      </c>
      <c r="C39" s="13">
        <v>8600</v>
      </c>
      <c r="D39" s="13">
        <v>5980</v>
      </c>
      <c r="E39" s="38">
        <f t="shared" si="2"/>
        <v>6020</v>
      </c>
      <c r="F39" s="13">
        <v>12000</v>
      </c>
      <c r="G39" s="13">
        <v>12000</v>
      </c>
    </row>
    <row r="40" spans="1:7" x14ac:dyDescent="0.3">
      <c r="A40" s="11" t="s">
        <v>83</v>
      </c>
      <c r="B40" s="12" t="s">
        <v>84</v>
      </c>
      <c r="C40" s="13">
        <v>1800</v>
      </c>
      <c r="D40" s="13"/>
      <c r="E40" s="38">
        <f t="shared" si="2"/>
        <v>3500</v>
      </c>
      <c r="F40" s="13">
        <v>3500</v>
      </c>
      <c r="G40" s="13">
        <v>5000</v>
      </c>
    </row>
    <row r="41" spans="1:7" x14ac:dyDescent="0.3">
      <c r="A41" s="11" t="s">
        <v>85</v>
      </c>
      <c r="B41" s="12" t="s">
        <v>86</v>
      </c>
      <c r="C41" s="13">
        <v>7410</v>
      </c>
      <c r="D41" s="13"/>
      <c r="E41" s="38">
        <f t="shared" si="2"/>
        <v>10000</v>
      </c>
      <c r="F41" s="13">
        <v>10000</v>
      </c>
      <c r="G41" s="13">
        <v>15000</v>
      </c>
    </row>
    <row r="42" spans="1:7" x14ac:dyDescent="0.3">
      <c r="A42" s="47" t="s">
        <v>242</v>
      </c>
      <c r="B42" s="12" t="s">
        <v>76</v>
      </c>
      <c r="C42" s="19">
        <v>9200</v>
      </c>
      <c r="D42" s="13">
        <v>29900</v>
      </c>
      <c r="E42" s="38">
        <f t="shared" ref="E42" si="3">SUM(F42-D42)</f>
        <v>100</v>
      </c>
      <c r="F42" s="19">
        <v>30000</v>
      </c>
      <c r="G42" s="19">
        <v>30000</v>
      </c>
    </row>
    <row r="43" spans="1:7" x14ac:dyDescent="0.3">
      <c r="A43" s="11" t="s">
        <v>266</v>
      </c>
      <c r="B43" s="12" t="s">
        <v>132</v>
      </c>
      <c r="C43" s="13"/>
      <c r="D43" s="13"/>
      <c r="E43" s="38">
        <f t="shared" si="2"/>
        <v>96000</v>
      </c>
      <c r="F43" s="13">
        <v>96000</v>
      </c>
      <c r="G43" s="13"/>
    </row>
    <row r="44" spans="1:7" x14ac:dyDescent="0.3">
      <c r="A44" s="10"/>
      <c r="B44" s="12"/>
      <c r="C44" s="11"/>
      <c r="D44" s="13"/>
      <c r="E44" s="38"/>
      <c r="F44" s="13"/>
      <c r="G44" s="13"/>
    </row>
    <row r="45" spans="1:7" x14ac:dyDescent="0.3">
      <c r="A45" s="10" t="s">
        <v>267</v>
      </c>
      <c r="B45" s="12"/>
      <c r="C45" s="13"/>
      <c r="D45" s="13"/>
      <c r="E45" s="13"/>
      <c r="F45" s="13"/>
      <c r="G45" s="13"/>
    </row>
    <row r="46" spans="1:7" x14ac:dyDescent="0.3">
      <c r="A46" s="10" t="s">
        <v>269</v>
      </c>
      <c r="B46" s="12" t="s">
        <v>62</v>
      </c>
      <c r="C46" s="13"/>
      <c r="D46" s="13"/>
      <c r="E46" s="38"/>
      <c r="F46" s="13"/>
      <c r="G46" s="13"/>
    </row>
    <row r="47" spans="1:7" x14ac:dyDescent="0.3">
      <c r="A47" s="47" t="s">
        <v>575</v>
      </c>
      <c r="B47" s="12"/>
      <c r="C47" s="13"/>
      <c r="D47" s="13"/>
      <c r="E47" s="38">
        <f t="shared" ref="E47" si="4">SUM(F47-D47)</f>
        <v>50000</v>
      </c>
      <c r="F47" s="13">
        <v>50000</v>
      </c>
      <c r="G47" s="13"/>
    </row>
    <row r="48" spans="1:7" x14ac:dyDescent="0.3">
      <c r="A48" s="11"/>
      <c r="B48" s="12"/>
      <c r="C48" s="13"/>
      <c r="D48" s="13"/>
      <c r="E48" s="38"/>
      <c r="F48" s="13"/>
      <c r="G48" s="13"/>
    </row>
    <row r="49" spans="1:7" x14ac:dyDescent="0.3">
      <c r="A49" s="10" t="s">
        <v>109</v>
      </c>
      <c r="B49" s="12"/>
      <c r="C49" s="13"/>
      <c r="D49" s="13"/>
      <c r="E49" s="11"/>
      <c r="F49" s="11"/>
      <c r="G49" s="11"/>
    </row>
    <row r="50" spans="1:7" x14ac:dyDescent="0.3">
      <c r="A50" s="10" t="s">
        <v>161</v>
      </c>
      <c r="B50" s="12"/>
      <c r="C50" s="13"/>
      <c r="D50" s="13"/>
      <c r="E50" s="11"/>
      <c r="F50" s="11"/>
      <c r="G50" s="11"/>
    </row>
    <row r="51" spans="1:7" x14ac:dyDescent="0.3">
      <c r="A51" s="28" t="s">
        <v>350</v>
      </c>
      <c r="B51" s="12"/>
      <c r="C51" s="13"/>
      <c r="D51" s="13"/>
      <c r="E51" s="11"/>
      <c r="F51" s="11"/>
      <c r="G51" s="11"/>
    </row>
    <row r="52" spans="1:7" x14ac:dyDescent="0.3">
      <c r="A52" s="11" t="s">
        <v>201</v>
      </c>
      <c r="B52" s="12" t="s">
        <v>184</v>
      </c>
      <c r="C52" s="13">
        <v>376944.64000000001</v>
      </c>
      <c r="D52" s="13">
        <v>155965.22</v>
      </c>
      <c r="E52" s="14">
        <f>SUM(F52-D52)</f>
        <v>270534.78000000003</v>
      </c>
      <c r="F52" s="13">
        <v>426500</v>
      </c>
      <c r="G52" s="13">
        <v>497804</v>
      </c>
    </row>
    <row r="53" spans="1:7" x14ac:dyDescent="0.3">
      <c r="A53" s="11"/>
      <c r="B53" s="12"/>
      <c r="C53" s="11"/>
      <c r="D53" s="11"/>
      <c r="E53" s="11"/>
      <c r="F53" s="11"/>
      <c r="G53" s="11"/>
    </row>
    <row r="54" spans="1:7" x14ac:dyDescent="0.3">
      <c r="A54" s="20" t="s">
        <v>63</v>
      </c>
      <c r="B54" s="20"/>
      <c r="C54" s="21">
        <f t="shared" ref="C54:F54" si="5">SUM(C10:C53)</f>
        <v>1212092.75</v>
      </c>
      <c r="D54" s="21">
        <f t="shared" si="5"/>
        <v>527128.14</v>
      </c>
      <c r="E54" s="21">
        <f t="shared" si="5"/>
        <v>895611.86</v>
      </c>
      <c r="F54" s="21">
        <f t="shared" si="5"/>
        <v>1422740</v>
      </c>
      <c r="G54" s="21">
        <f>SUM(G10:G53)</f>
        <v>1961311</v>
      </c>
    </row>
    <row r="55" spans="1:7" x14ac:dyDescent="0.3">
      <c r="A55" s="1" t="s">
        <v>823</v>
      </c>
    </row>
    <row r="57" spans="1:7" x14ac:dyDescent="0.3">
      <c r="A57" s="1" t="s">
        <v>64</v>
      </c>
      <c r="B57" s="1" t="s">
        <v>66</v>
      </c>
      <c r="E57" s="1" t="s">
        <v>69</v>
      </c>
    </row>
    <row r="60" spans="1:7" x14ac:dyDescent="0.3">
      <c r="A60" s="22" t="s">
        <v>110</v>
      </c>
      <c r="C60" s="161" t="s">
        <v>67</v>
      </c>
      <c r="D60" s="161"/>
      <c r="F60" s="161" t="s">
        <v>70</v>
      </c>
      <c r="G60" s="161"/>
    </row>
    <row r="61" spans="1:7" x14ac:dyDescent="0.3">
      <c r="A61" s="23" t="s">
        <v>111</v>
      </c>
      <c r="C61" s="166" t="s">
        <v>68</v>
      </c>
      <c r="D61" s="166"/>
      <c r="F61" s="166" t="s">
        <v>71</v>
      </c>
      <c r="G61" s="166"/>
    </row>
  </sheetData>
  <mergeCells count="8">
    <mergeCell ref="C60:D60"/>
    <mergeCell ref="F60:G60"/>
    <mergeCell ref="C61:D61"/>
    <mergeCell ref="F61:G61"/>
    <mergeCell ref="A1:G1"/>
    <mergeCell ref="A2:G2"/>
    <mergeCell ref="D5:F5"/>
    <mergeCell ref="D32:F32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89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Layout" topLeftCell="A34" zoomScaleNormal="100" workbookViewId="0">
      <selection activeCell="A44" sqref="A44"/>
    </sheetView>
  </sheetViews>
  <sheetFormatPr defaultColWidth="9.140625" defaultRowHeight="16.5" x14ac:dyDescent="0.3"/>
  <cols>
    <col min="1" max="1" width="5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3" spans="1:7" ht="6" customHeight="1" x14ac:dyDescent="0.3"/>
    <row r="4" spans="1:7" x14ac:dyDescent="0.3">
      <c r="A4" s="2" t="s">
        <v>351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33"/>
      <c r="B9" s="33"/>
      <c r="C9" s="33"/>
      <c r="D9" s="33"/>
      <c r="E9" s="33"/>
      <c r="F9" s="34"/>
      <c r="G9" s="34"/>
    </row>
    <row r="10" spans="1:7" x14ac:dyDescent="0.3">
      <c r="A10" s="10" t="s">
        <v>20</v>
      </c>
      <c r="B10" s="11"/>
      <c r="C10" s="11"/>
      <c r="D10" s="11"/>
      <c r="E10" s="11"/>
      <c r="F10" s="11"/>
      <c r="G10" s="11"/>
    </row>
    <row r="11" spans="1:7" x14ac:dyDescent="0.3">
      <c r="A11" s="11" t="s">
        <v>21</v>
      </c>
      <c r="B11" s="11"/>
      <c r="C11" s="11"/>
      <c r="D11" s="11"/>
      <c r="E11" s="11"/>
      <c r="F11" s="11"/>
      <c r="G11" s="11"/>
    </row>
    <row r="12" spans="1:7" x14ac:dyDescent="0.3">
      <c r="A12" s="11" t="s">
        <v>32</v>
      </c>
      <c r="B12" s="12" t="s">
        <v>23</v>
      </c>
      <c r="C12" s="13">
        <v>346176</v>
      </c>
      <c r="D12" s="13">
        <v>181308</v>
      </c>
      <c r="E12" s="14">
        <f>SUM(F12-D12)</f>
        <v>181308</v>
      </c>
      <c r="F12" s="13">
        <v>362616</v>
      </c>
      <c r="G12" s="13">
        <v>366696</v>
      </c>
    </row>
    <row r="13" spans="1:7" x14ac:dyDescent="0.3">
      <c r="A13" s="11" t="s">
        <v>24</v>
      </c>
      <c r="B13" s="12"/>
      <c r="C13" s="13"/>
      <c r="D13" s="13"/>
      <c r="E13" s="13"/>
      <c r="F13" s="13"/>
      <c r="G13" s="13"/>
    </row>
    <row r="14" spans="1:7" x14ac:dyDescent="0.3">
      <c r="A14" s="11" t="s">
        <v>33</v>
      </c>
      <c r="B14" s="12" t="s">
        <v>25</v>
      </c>
      <c r="C14" s="13">
        <v>24000</v>
      </c>
      <c r="D14" s="13">
        <v>14000</v>
      </c>
      <c r="E14" s="14">
        <f t="shared" ref="E14:E20" si="0">SUM(F14-D14)</f>
        <v>10000</v>
      </c>
      <c r="F14" s="13">
        <v>24000</v>
      </c>
      <c r="G14" s="13">
        <v>24000</v>
      </c>
    </row>
    <row r="15" spans="1:7" x14ac:dyDescent="0.3">
      <c r="A15" s="11" t="s">
        <v>36</v>
      </c>
      <c r="B15" s="12" t="s">
        <v>28</v>
      </c>
      <c r="C15" s="13">
        <v>6000</v>
      </c>
      <c r="D15" s="13">
        <v>6000</v>
      </c>
      <c r="E15" s="14">
        <f t="shared" si="0"/>
        <v>0</v>
      </c>
      <c r="F15" s="13">
        <v>6000</v>
      </c>
      <c r="G15" s="13">
        <v>6000</v>
      </c>
    </row>
    <row r="16" spans="1:7" x14ac:dyDescent="0.3">
      <c r="A16" s="11" t="s">
        <v>217</v>
      </c>
      <c r="B16" s="12" t="s">
        <v>216</v>
      </c>
      <c r="C16" s="13">
        <v>5000</v>
      </c>
      <c r="D16" s="13"/>
      <c r="E16" s="14">
        <f t="shared" si="0"/>
        <v>5000</v>
      </c>
      <c r="F16" s="13">
        <v>5000</v>
      </c>
      <c r="G16" s="13">
        <v>5000</v>
      </c>
    </row>
    <row r="17" spans="1:7" x14ac:dyDescent="0.3">
      <c r="A17" s="11" t="s">
        <v>144</v>
      </c>
      <c r="B17" s="12" t="s">
        <v>145</v>
      </c>
      <c r="C17" s="13">
        <v>15400</v>
      </c>
      <c r="D17" s="13"/>
      <c r="E17" s="13">
        <f t="shared" si="0"/>
        <v>0</v>
      </c>
      <c r="F17" s="13"/>
      <c r="G17" s="13"/>
    </row>
    <row r="18" spans="1:7" x14ac:dyDescent="0.3">
      <c r="A18" s="11" t="s">
        <v>38</v>
      </c>
      <c r="B18" s="12" t="s">
        <v>30</v>
      </c>
      <c r="C18" s="13">
        <v>28848</v>
      </c>
      <c r="D18" s="13"/>
      <c r="E18" s="14">
        <f t="shared" si="0"/>
        <v>30218</v>
      </c>
      <c r="F18" s="13">
        <v>30218</v>
      </c>
      <c r="G18" s="13">
        <v>30558</v>
      </c>
    </row>
    <row r="19" spans="1:7" x14ac:dyDescent="0.3">
      <c r="A19" s="11" t="s">
        <v>37</v>
      </c>
      <c r="B19" s="12" t="s">
        <v>29</v>
      </c>
      <c r="C19" s="13">
        <v>5000</v>
      </c>
      <c r="D19" s="13"/>
      <c r="E19" s="14">
        <f t="shared" si="0"/>
        <v>5000</v>
      </c>
      <c r="F19" s="13">
        <v>5000</v>
      </c>
      <c r="G19" s="13">
        <v>5000</v>
      </c>
    </row>
    <row r="20" spans="1:7" x14ac:dyDescent="0.3">
      <c r="A20" s="11" t="s">
        <v>39</v>
      </c>
      <c r="B20" s="12" t="s">
        <v>143</v>
      </c>
      <c r="C20" s="13">
        <v>28848</v>
      </c>
      <c r="D20" s="13">
        <v>30218</v>
      </c>
      <c r="E20" s="14">
        <f t="shared" si="0"/>
        <v>0</v>
      </c>
      <c r="F20" s="13">
        <v>30218</v>
      </c>
      <c r="G20" s="13">
        <v>30558</v>
      </c>
    </row>
    <row r="21" spans="1:7" x14ac:dyDescent="0.3">
      <c r="A21" s="11" t="s">
        <v>31</v>
      </c>
      <c r="B21" s="12"/>
      <c r="C21" s="13"/>
      <c r="D21" s="13"/>
      <c r="E21" s="13"/>
      <c r="F21" s="13"/>
      <c r="G21" s="13"/>
    </row>
    <row r="22" spans="1:7" x14ac:dyDescent="0.3">
      <c r="A22" s="11" t="s">
        <v>40</v>
      </c>
      <c r="B22" s="12" t="s">
        <v>41</v>
      </c>
      <c r="C22" s="13">
        <v>41541.120000000003</v>
      </c>
      <c r="D22" s="13">
        <v>21756.959999999999</v>
      </c>
      <c r="E22" s="14">
        <f t="shared" ref="E22:E25" si="1">SUM(F22-D22)</f>
        <v>21758.04</v>
      </c>
      <c r="F22" s="13">
        <v>43515</v>
      </c>
      <c r="G22" s="13">
        <v>44004</v>
      </c>
    </row>
    <row r="23" spans="1:7" x14ac:dyDescent="0.3">
      <c r="A23" s="11" t="s">
        <v>252</v>
      </c>
      <c r="B23" s="12" t="s">
        <v>42</v>
      </c>
      <c r="C23" s="13">
        <v>1200</v>
      </c>
      <c r="D23" s="13">
        <v>600</v>
      </c>
      <c r="E23" s="14">
        <f t="shared" si="1"/>
        <v>600</v>
      </c>
      <c r="F23" s="13">
        <v>1200</v>
      </c>
      <c r="G23" s="13">
        <v>1200</v>
      </c>
    </row>
    <row r="24" spans="1:7" x14ac:dyDescent="0.3">
      <c r="A24" s="11" t="s">
        <v>253</v>
      </c>
      <c r="B24" s="12" t="s">
        <v>43</v>
      </c>
      <c r="C24" s="13">
        <v>5192.6400000000003</v>
      </c>
      <c r="D24" s="13">
        <v>2719.62</v>
      </c>
      <c r="E24" s="14">
        <f t="shared" si="1"/>
        <v>3627.38</v>
      </c>
      <c r="F24" s="13">
        <v>6347</v>
      </c>
      <c r="G24" s="13">
        <v>7334</v>
      </c>
    </row>
    <row r="25" spans="1:7" x14ac:dyDescent="0.3">
      <c r="A25" s="11" t="s">
        <v>44</v>
      </c>
      <c r="B25" s="12" t="s">
        <v>45</v>
      </c>
      <c r="C25" s="13">
        <v>1200</v>
      </c>
      <c r="D25" s="13">
        <v>600</v>
      </c>
      <c r="E25" s="14">
        <f t="shared" si="1"/>
        <v>600</v>
      </c>
      <c r="F25" s="13">
        <v>1200</v>
      </c>
      <c r="G25" s="13">
        <v>1200</v>
      </c>
    </row>
    <row r="26" spans="1:7" x14ac:dyDescent="0.3">
      <c r="A26" s="11"/>
      <c r="B26" s="12"/>
      <c r="C26" s="13"/>
      <c r="D26" s="13"/>
      <c r="E26" s="14"/>
      <c r="F26" s="13"/>
      <c r="G26" s="13"/>
    </row>
    <row r="27" spans="1:7" x14ac:dyDescent="0.3">
      <c r="A27" s="10" t="s">
        <v>49</v>
      </c>
      <c r="B27" s="11"/>
      <c r="C27" s="11"/>
      <c r="D27" s="11"/>
      <c r="E27" s="11"/>
      <c r="F27" s="13"/>
      <c r="G27" s="13"/>
    </row>
    <row r="28" spans="1:7" x14ac:dyDescent="0.3">
      <c r="A28" s="11" t="s">
        <v>50</v>
      </c>
      <c r="B28" s="12" t="s">
        <v>51</v>
      </c>
      <c r="C28" s="13"/>
      <c r="D28" s="13"/>
      <c r="E28" s="38"/>
      <c r="F28" s="13"/>
      <c r="G28" s="13">
        <v>20000</v>
      </c>
    </row>
    <row r="29" spans="1:7" x14ac:dyDescent="0.3">
      <c r="A29" s="11" t="s">
        <v>52</v>
      </c>
      <c r="B29" s="12" t="s">
        <v>53</v>
      </c>
      <c r="C29" s="13"/>
      <c r="D29" s="13"/>
      <c r="E29" s="38"/>
      <c r="F29" s="13"/>
      <c r="G29" s="19">
        <v>20000</v>
      </c>
    </row>
    <row r="30" spans="1:7" x14ac:dyDescent="0.3">
      <c r="A30" s="11" t="s">
        <v>54</v>
      </c>
      <c r="B30" s="12" t="s">
        <v>55</v>
      </c>
      <c r="C30" s="13"/>
      <c r="D30" s="13"/>
      <c r="E30" s="38"/>
      <c r="F30" s="13"/>
      <c r="G30" s="13">
        <v>20000</v>
      </c>
    </row>
    <row r="31" spans="1:7" x14ac:dyDescent="0.3">
      <c r="A31" s="11" t="s">
        <v>56</v>
      </c>
      <c r="B31" s="12" t="s">
        <v>57</v>
      </c>
      <c r="C31" s="13"/>
      <c r="D31" s="13"/>
      <c r="E31" s="38"/>
      <c r="F31" s="13"/>
      <c r="G31" s="13">
        <v>12000</v>
      </c>
    </row>
    <row r="32" spans="1:7" x14ac:dyDescent="0.3">
      <c r="A32" s="139"/>
      <c r="B32" s="16"/>
      <c r="C32" s="15"/>
      <c r="D32" s="17"/>
      <c r="E32" s="43"/>
      <c r="F32" s="17"/>
      <c r="G32" s="17"/>
    </row>
    <row r="33" spans="1:7" x14ac:dyDescent="0.3">
      <c r="A33" s="3"/>
      <c r="B33" s="3"/>
      <c r="C33" s="3"/>
      <c r="D33" s="163" t="s">
        <v>9</v>
      </c>
      <c r="E33" s="164"/>
      <c r="F33" s="165"/>
      <c r="G33" s="4"/>
    </row>
    <row r="34" spans="1:7" x14ac:dyDescent="0.3">
      <c r="A34" s="5" t="s">
        <v>2</v>
      </c>
      <c r="B34" s="5" t="s">
        <v>4</v>
      </c>
      <c r="C34" s="5" t="s">
        <v>6</v>
      </c>
      <c r="D34" s="5" t="s">
        <v>10</v>
      </c>
      <c r="E34" s="5" t="s">
        <v>12</v>
      </c>
      <c r="F34" s="6" t="s">
        <v>14</v>
      </c>
      <c r="G34" s="6" t="s">
        <v>15</v>
      </c>
    </row>
    <row r="35" spans="1:7" x14ac:dyDescent="0.3">
      <c r="A35" s="5"/>
      <c r="B35" s="5"/>
      <c r="C35" s="5" t="s">
        <v>7</v>
      </c>
      <c r="D35" s="5" t="s">
        <v>7</v>
      </c>
      <c r="E35" s="5" t="s">
        <v>13</v>
      </c>
      <c r="F35" s="6"/>
      <c r="G35" s="6" t="s">
        <v>16</v>
      </c>
    </row>
    <row r="36" spans="1:7" x14ac:dyDescent="0.3">
      <c r="A36" s="7" t="s">
        <v>3</v>
      </c>
      <c r="B36" s="7" t="s">
        <v>5</v>
      </c>
      <c r="C36" s="7" t="s">
        <v>8</v>
      </c>
      <c r="D36" s="7" t="s">
        <v>11</v>
      </c>
      <c r="E36" s="7" t="s">
        <v>17</v>
      </c>
      <c r="F36" s="8" t="s">
        <v>18</v>
      </c>
      <c r="G36" s="8" t="s">
        <v>19</v>
      </c>
    </row>
    <row r="37" spans="1:7" x14ac:dyDescent="0.3">
      <c r="A37" s="10"/>
      <c r="B37" s="12"/>
      <c r="C37" s="11"/>
      <c r="D37" s="13"/>
      <c r="E37" s="38"/>
      <c r="F37" s="13"/>
      <c r="G37" s="13"/>
    </row>
    <row r="38" spans="1:7" x14ac:dyDescent="0.3">
      <c r="A38" s="10" t="s">
        <v>267</v>
      </c>
      <c r="B38" s="12"/>
      <c r="C38" s="13"/>
      <c r="D38" s="13"/>
      <c r="E38" s="13"/>
      <c r="F38" s="13"/>
      <c r="G38" s="13"/>
    </row>
    <row r="39" spans="1:7" x14ac:dyDescent="0.3">
      <c r="A39" s="10" t="s">
        <v>269</v>
      </c>
      <c r="B39" s="12" t="s">
        <v>62</v>
      </c>
      <c r="C39" s="13"/>
      <c r="D39" s="13"/>
      <c r="E39" s="38"/>
      <c r="F39" s="13"/>
      <c r="G39" s="13"/>
    </row>
    <row r="40" spans="1:7" x14ac:dyDescent="0.3">
      <c r="A40" s="47" t="s">
        <v>677</v>
      </c>
      <c r="B40" s="12"/>
      <c r="C40" s="13"/>
      <c r="D40" s="13"/>
      <c r="E40" s="38"/>
      <c r="F40" s="13"/>
      <c r="G40" s="13">
        <v>10000</v>
      </c>
    </row>
    <row r="41" spans="1:7" x14ac:dyDescent="0.3">
      <c r="A41" s="47" t="s">
        <v>575</v>
      </c>
      <c r="B41" s="12"/>
      <c r="C41" s="13"/>
      <c r="D41" s="13"/>
      <c r="E41" s="38"/>
      <c r="F41" s="13"/>
      <c r="G41" s="13">
        <v>50000</v>
      </c>
    </row>
    <row r="42" spans="1:7" x14ac:dyDescent="0.3">
      <c r="A42" s="11"/>
      <c r="B42" s="12"/>
      <c r="C42" s="13"/>
      <c r="D42" s="13"/>
      <c r="E42" s="38"/>
      <c r="F42" s="13"/>
      <c r="G42" s="13"/>
    </row>
    <row r="43" spans="1:7" x14ac:dyDescent="0.3">
      <c r="A43" s="20" t="s">
        <v>63</v>
      </c>
      <c r="B43" s="20"/>
      <c r="C43" s="21">
        <f t="shared" ref="C43:F43" si="2">SUM(C12:C42)</f>
        <v>508405.76000000001</v>
      </c>
      <c r="D43" s="21">
        <f t="shared" si="2"/>
        <v>257202.58</v>
      </c>
      <c r="E43" s="21">
        <f t="shared" si="2"/>
        <v>258111.42</v>
      </c>
      <c r="F43" s="21">
        <f t="shared" si="2"/>
        <v>515314</v>
      </c>
      <c r="G43" s="21">
        <f>SUM(G12:G42)</f>
        <v>653550</v>
      </c>
    </row>
    <row r="44" spans="1:7" x14ac:dyDescent="0.3">
      <c r="A44" s="1" t="s">
        <v>823</v>
      </c>
    </row>
    <row r="46" spans="1:7" x14ac:dyDescent="0.3">
      <c r="A46" s="1" t="s">
        <v>64</v>
      </c>
      <c r="B46" s="1" t="s">
        <v>66</v>
      </c>
      <c r="E46" s="1" t="s">
        <v>69</v>
      </c>
    </row>
    <row r="49" spans="1:7" x14ac:dyDescent="0.3">
      <c r="A49" s="78" t="s">
        <v>413</v>
      </c>
      <c r="B49" s="78"/>
      <c r="C49" s="161" t="s">
        <v>67</v>
      </c>
      <c r="D49" s="161"/>
      <c r="F49" s="161" t="s">
        <v>70</v>
      </c>
      <c r="G49" s="161"/>
    </row>
    <row r="50" spans="1:7" x14ac:dyDescent="0.3">
      <c r="A50" s="23" t="s">
        <v>414</v>
      </c>
      <c r="B50" s="23"/>
      <c r="C50" s="166" t="s">
        <v>68</v>
      </c>
      <c r="D50" s="166"/>
      <c r="F50" s="166" t="s">
        <v>71</v>
      </c>
      <c r="G50" s="166"/>
    </row>
  </sheetData>
  <mergeCells count="8">
    <mergeCell ref="C50:D50"/>
    <mergeCell ref="F50:G50"/>
    <mergeCell ref="A1:G1"/>
    <mergeCell ref="A2:G2"/>
    <mergeCell ref="D5:F5"/>
    <mergeCell ref="C49:D49"/>
    <mergeCell ref="F49:G49"/>
    <mergeCell ref="D33:F33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94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22" zoomScaleNormal="100" workbookViewId="0">
      <selection activeCell="A25" sqref="A25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352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33"/>
      <c r="B9" s="33"/>
      <c r="C9" s="33"/>
      <c r="D9" s="33"/>
      <c r="E9" s="33"/>
      <c r="F9" s="34"/>
      <c r="G9" s="34"/>
    </row>
    <row r="10" spans="1:7" x14ac:dyDescent="0.3">
      <c r="A10" s="10" t="s">
        <v>49</v>
      </c>
      <c r="B10" s="11"/>
      <c r="C10" s="11"/>
      <c r="D10" s="11"/>
      <c r="E10" s="11"/>
      <c r="F10" s="11"/>
      <c r="G10" s="11"/>
    </row>
    <row r="11" spans="1:7" x14ac:dyDescent="0.3">
      <c r="A11" s="11" t="s">
        <v>50</v>
      </c>
      <c r="B11" s="12" t="s">
        <v>51</v>
      </c>
      <c r="C11" s="13">
        <v>25256</v>
      </c>
      <c r="D11" s="13"/>
      <c r="E11" s="38">
        <f t="shared" ref="E11:E15" si="0">SUM(F11-D11)</f>
        <v>7500</v>
      </c>
      <c r="F11" s="13">
        <v>7500</v>
      </c>
      <c r="G11" s="13">
        <v>7500</v>
      </c>
    </row>
    <row r="12" spans="1:7" x14ac:dyDescent="0.3">
      <c r="A12" s="11" t="s">
        <v>52</v>
      </c>
      <c r="B12" s="12" t="s">
        <v>53</v>
      </c>
      <c r="C12" s="13"/>
      <c r="D12" s="13"/>
      <c r="E12" s="38">
        <f t="shared" si="0"/>
        <v>7500</v>
      </c>
      <c r="F12" s="13">
        <v>7500</v>
      </c>
      <c r="G12" s="13">
        <v>7500</v>
      </c>
    </row>
    <row r="13" spans="1:7" x14ac:dyDescent="0.3">
      <c r="A13" s="11" t="s">
        <v>54</v>
      </c>
      <c r="B13" s="12" t="s">
        <v>55</v>
      </c>
      <c r="C13" s="13">
        <v>49405.93</v>
      </c>
      <c r="D13" s="13"/>
      <c r="E13" s="38">
        <f t="shared" si="0"/>
        <v>50000</v>
      </c>
      <c r="F13" s="13">
        <v>50000</v>
      </c>
      <c r="G13" s="13">
        <v>50000</v>
      </c>
    </row>
    <row r="14" spans="1:7" x14ac:dyDescent="0.3">
      <c r="A14" s="11" t="s">
        <v>56</v>
      </c>
      <c r="B14" s="12" t="s">
        <v>57</v>
      </c>
      <c r="C14" s="13">
        <v>11160</v>
      </c>
      <c r="D14" s="13">
        <v>5980</v>
      </c>
      <c r="E14" s="38">
        <f t="shared" si="0"/>
        <v>6020</v>
      </c>
      <c r="F14" s="13">
        <v>12000</v>
      </c>
      <c r="G14" s="13">
        <v>12000</v>
      </c>
    </row>
    <row r="15" spans="1:7" x14ac:dyDescent="0.3">
      <c r="A15" s="11" t="s">
        <v>272</v>
      </c>
      <c r="B15" s="12" t="s">
        <v>273</v>
      </c>
      <c r="C15" s="13"/>
      <c r="D15" s="13"/>
      <c r="E15" s="38">
        <f t="shared" si="0"/>
        <v>15000</v>
      </c>
      <c r="F15" s="13">
        <v>15000</v>
      </c>
      <c r="G15" s="13">
        <v>15000</v>
      </c>
    </row>
    <row r="16" spans="1:7" x14ac:dyDescent="0.3">
      <c r="A16" s="10" t="s">
        <v>109</v>
      </c>
      <c r="B16" s="12"/>
      <c r="C16" s="13"/>
      <c r="D16" s="13"/>
      <c r="E16" s="11"/>
      <c r="F16" s="11"/>
      <c r="G16" s="11"/>
    </row>
    <row r="17" spans="1:7" x14ac:dyDescent="0.3">
      <c r="A17" s="10" t="s">
        <v>161</v>
      </c>
      <c r="B17" s="12"/>
      <c r="C17" s="13"/>
      <c r="D17" s="13"/>
      <c r="E17" s="11"/>
      <c r="F17" s="11"/>
      <c r="G17" s="11"/>
    </row>
    <row r="18" spans="1:7" x14ac:dyDescent="0.3">
      <c r="A18" s="28" t="s">
        <v>353</v>
      </c>
      <c r="B18" s="12"/>
      <c r="C18" s="13"/>
      <c r="D18" s="13"/>
      <c r="E18" s="11"/>
      <c r="F18" s="11"/>
      <c r="G18" s="11"/>
    </row>
    <row r="19" spans="1:7" x14ac:dyDescent="0.3">
      <c r="A19" s="47" t="s">
        <v>222</v>
      </c>
      <c r="B19" s="12" t="s">
        <v>184</v>
      </c>
      <c r="C19" s="13"/>
      <c r="D19" s="13"/>
      <c r="E19" s="14">
        <f>SUM(F19-D19)</f>
        <v>20000</v>
      </c>
      <c r="F19" s="13">
        <v>20000</v>
      </c>
      <c r="G19" s="13">
        <v>20000</v>
      </c>
    </row>
    <row r="20" spans="1:7" x14ac:dyDescent="0.3">
      <c r="A20" s="47" t="s">
        <v>415</v>
      </c>
      <c r="B20" s="12" t="s">
        <v>94</v>
      </c>
      <c r="C20" s="13"/>
      <c r="D20" s="13"/>
      <c r="E20" s="14">
        <f>SUM(F20-D20)</f>
        <v>40000</v>
      </c>
      <c r="F20" s="13">
        <v>40000</v>
      </c>
      <c r="G20" s="13">
        <v>40000</v>
      </c>
    </row>
    <row r="21" spans="1:7" x14ac:dyDescent="0.3">
      <c r="A21" s="47" t="s">
        <v>242</v>
      </c>
      <c r="B21" s="12" t="s">
        <v>76</v>
      </c>
      <c r="C21" s="13"/>
      <c r="D21" s="13">
        <v>21600</v>
      </c>
      <c r="E21" s="14">
        <f>SUM(F21-D21)</f>
        <v>14400</v>
      </c>
      <c r="F21" s="13">
        <v>36000</v>
      </c>
      <c r="G21" s="13">
        <v>36000</v>
      </c>
    </row>
    <row r="22" spans="1:7" x14ac:dyDescent="0.3">
      <c r="A22" s="47" t="s">
        <v>238</v>
      </c>
      <c r="B22" s="12" t="s">
        <v>132</v>
      </c>
      <c r="C22" s="13"/>
      <c r="D22" s="13"/>
      <c r="E22" s="14">
        <f>SUM(F22-D22)</f>
        <v>24000</v>
      </c>
      <c r="F22" s="13">
        <v>24000</v>
      </c>
      <c r="G22" s="13">
        <v>24000</v>
      </c>
    </row>
    <row r="23" spans="1:7" x14ac:dyDescent="0.3">
      <c r="A23" s="47"/>
      <c r="B23" s="12"/>
      <c r="C23" s="13"/>
      <c r="D23" s="13"/>
      <c r="E23" s="14"/>
      <c r="F23" s="13"/>
      <c r="G23" s="13"/>
    </row>
    <row r="24" spans="1:7" x14ac:dyDescent="0.3">
      <c r="A24" s="20" t="s">
        <v>63</v>
      </c>
      <c r="B24" s="20"/>
      <c r="C24" s="21">
        <f>SUM(C10:C22)</f>
        <v>85821.93</v>
      </c>
      <c r="D24" s="21">
        <f>SUM(D10:D22)</f>
        <v>27580</v>
      </c>
      <c r="E24" s="21">
        <f>SUM(E10:E22)</f>
        <v>184420</v>
      </c>
      <c r="F24" s="21">
        <f>SUM(F10:F22)</f>
        <v>212000</v>
      </c>
      <c r="G24" s="21">
        <f>SUM(G10:G22)</f>
        <v>212000</v>
      </c>
    </row>
    <row r="25" spans="1:7" x14ac:dyDescent="0.3">
      <c r="A25" s="1" t="s">
        <v>823</v>
      </c>
    </row>
    <row r="27" spans="1:7" x14ac:dyDescent="0.3">
      <c r="A27" s="1" t="s">
        <v>64</v>
      </c>
      <c r="B27" s="1" t="s">
        <v>66</v>
      </c>
      <c r="E27" s="1" t="s">
        <v>69</v>
      </c>
    </row>
    <row r="30" spans="1:7" x14ac:dyDescent="0.3">
      <c r="A30" s="22" t="s">
        <v>112</v>
      </c>
      <c r="C30" s="161" t="s">
        <v>67</v>
      </c>
      <c r="D30" s="161"/>
      <c r="F30" s="161" t="s">
        <v>70</v>
      </c>
      <c r="G30" s="161"/>
    </row>
    <row r="31" spans="1:7" x14ac:dyDescent="0.3">
      <c r="A31" s="23" t="s">
        <v>113</v>
      </c>
      <c r="C31" s="166" t="s">
        <v>68</v>
      </c>
      <c r="D31" s="166"/>
      <c r="F31" s="166" t="s">
        <v>71</v>
      </c>
      <c r="G31" s="166"/>
    </row>
  </sheetData>
  <mergeCells count="7">
    <mergeCell ref="C31:D31"/>
    <mergeCell ref="F31:G31"/>
    <mergeCell ref="A1:G1"/>
    <mergeCell ref="A2:G2"/>
    <mergeCell ref="D5:F5"/>
    <mergeCell ref="C30:D30"/>
    <mergeCell ref="F30:G30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98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Layout" topLeftCell="A49" zoomScaleNormal="100" workbookViewId="0">
      <selection activeCell="A58" sqref="A58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386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33"/>
      <c r="B9" s="33"/>
      <c r="C9" s="33"/>
      <c r="D9" s="33"/>
      <c r="E9" s="33"/>
      <c r="F9" s="34"/>
      <c r="G9" s="34"/>
    </row>
    <row r="10" spans="1:7" x14ac:dyDescent="0.3">
      <c r="A10" s="10" t="s">
        <v>20</v>
      </c>
      <c r="B10" s="11"/>
      <c r="C10" s="33"/>
      <c r="D10" s="33"/>
      <c r="E10" s="33"/>
      <c r="F10" s="34"/>
      <c r="G10" s="34"/>
    </row>
    <row r="11" spans="1:7" x14ac:dyDescent="0.3">
      <c r="A11" s="11" t="s">
        <v>21</v>
      </c>
      <c r="B11" s="11"/>
      <c r="C11" s="33"/>
      <c r="D11" s="33"/>
      <c r="E11" s="33"/>
      <c r="F11" s="34"/>
      <c r="G11" s="34"/>
    </row>
    <row r="12" spans="1:7" x14ac:dyDescent="0.3">
      <c r="A12" s="11" t="s">
        <v>32</v>
      </c>
      <c r="B12" s="12" t="s">
        <v>23</v>
      </c>
      <c r="C12" s="13">
        <v>346175</v>
      </c>
      <c r="D12" s="13">
        <v>183348</v>
      </c>
      <c r="E12" s="13">
        <f>SUM(F12-D12)</f>
        <v>183708</v>
      </c>
      <c r="F12" s="13">
        <v>367056</v>
      </c>
      <c r="G12" s="13">
        <v>677736</v>
      </c>
    </row>
    <row r="13" spans="1:7" x14ac:dyDescent="0.3">
      <c r="A13" s="11" t="s">
        <v>24</v>
      </c>
      <c r="B13" s="12"/>
      <c r="C13" s="13"/>
      <c r="D13" s="13"/>
      <c r="E13" s="13"/>
      <c r="F13" s="13"/>
      <c r="G13" s="13"/>
    </row>
    <row r="14" spans="1:7" x14ac:dyDescent="0.3">
      <c r="A14" s="11" t="s">
        <v>33</v>
      </c>
      <c r="B14" s="12" t="s">
        <v>25</v>
      </c>
      <c r="C14" s="13">
        <v>24000</v>
      </c>
      <c r="D14" s="38">
        <v>14000</v>
      </c>
      <c r="E14" s="13">
        <f>SUM(F14-D14)</f>
        <v>10000</v>
      </c>
      <c r="F14" s="13">
        <v>24000</v>
      </c>
      <c r="G14" s="13">
        <v>72000</v>
      </c>
    </row>
    <row r="15" spans="1:7" x14ac:dyDescent="0.3">
      <c r="A15" s="11" t="s">
        <v>36</v>
      </c>
      <c r="B15" s="12" t="s">
        <v>28</v>
      </c>
      <c r="C15" s="13">
        <v>6000</v>
      </c>
      <c r="D15" s="38">
        <v>6000</v>
      </c>
      <c r="E15" s="13"/>
      <c r="F15" s="13">
        <v>6000</v>
      </c>
      <c r="G15" s="13">
        <v>18000</v>
      </c>
    </row>
    <row r="16" spans="1:7" x14ac:dyDescent="0.3">
      <c r="A16" s="11" t="s">
        <v>217</v>
      </c>
      <c r="B16" s="12" t="s">
        <v>216</v>
      </c>
      <c r="C16" s="13">
        <v>5000</v>
      </c>
      <c r="D16" s="38"/>
      <c r="E16" s="13">
        <f t="shared" ref="E16:E20" si="0">SUM(F16-D16)</f>
        <v>5000</v>
      </c>
      <c r="F16" s="13">
        <v>5000</v>
      </c>
      <c r="G16" s="13">
        <v>15000</v>
      </c>
    </row>
    <row r="17" spans="1:7" x14ac:dyDescent="0.3">
      <c r="A17" s="11" t="s">
        <v>144</v>
      </c>
      <c r="B17" s="12" t="s">
        <v>145</v>
      </c>
      <c r="C17" s="13">
        <v>2600</v>
      </c>
      <c r="D17" s="13"/>
      <c r="E17" s="13"/>
      <c r="F17" s="13"/>
      <c r="G17" s="13"/>
    </row>
    <row r="18" spans="1:7" x14ac:dyDescent="0.3">
      <c r="A18" s="11" t="s">
        <v>380</v>
      </c>
      <c r="B18" s="12" t="s">
        <v>381</v>
      </c>
      <c r="C18" s="13">
        <v>10000</v>
      </c>
      <c r="D18" s="13"/>
      <c r="E18" s="38"/>
      <c r="F18" s="13"/>
      <c r="G18" s="13"/>
    </row>
    <row r="19" spans="1:7" x14ac:dyDescent="0.3">
      <c r="A19" s="11" t="s">
        <v>38</v>
      </c>
      <c r="B19" s="12" t="s">
        <v>30</v>
      </c>
      <c r="C19" s="13">
        <v>28848</v>
      </c>
      <c r="D19" s="38"/>
      <c r="E19" s="13">
        <f>SUM(F19-D19)</f>
        <v>30588</v>
      </c>
      <c r="F19" s="13">
        <v>30588</v>
      </c>
      <c r="G19" s="13">
        <v>56478</v>
      </c>
    </row>
    <row r="20" spans="1:7" x14ac:dyDescent="0.3">
      <c r="A20" s="11" t="s">
        <v>37</v>
      </c>
      <c r="B20" s="12" t="s">
        <v>29</v>
      </c>
      <c r="C20" s="13">
        <v>5000</v>
      </c>
      <c r="D20" s="38"/>
      <c r="E20" s="13">
        <f t="shared" si="0"/>
        <v>5000</v>
      </c>
      <c r="F20" s="13">
        <v>5000</v>
      </c>
      <c r="G20" s="13">
        <v>15000</v>
      </c>
    </row>
    <row r="21" spans="1:7" x14ac:dyDescent="0.3">
      <c r="A21" s="11" t="s">
        <v>39</v>
      </c>
      <c r="B21" s="12" t="s">
        <v>143</v>
      </c>
      <c r="C21" s="13">
        <v>28848</v>
      </c>
      <c r="D21" s="38">
        <v>30558</v>
      </c>
      <c r="E21" s="13">
        <f>SUM(F21-D21)</f>
        <v>30</v>
      </c>
      <c r="F21" s="13">
        <v>30588</v>
      </c>
      <c r="G21" s="13">
        <v>56478</v>
      </c>
    </row>
    <row r="22" spans="1:7" x14ac:dyDescent="0.3">
      <c r="A22" s="11" t="s">
        <v>31</v>
      </c>
      <c r="B22" s="12"/>
      <c r="C22" s="33"/>
      <c r="D22" s="38"/>
      <c r="E22" s="33"/>
      <c r="F22" s="13"/>
      <c r="G22" s="13"/>
    </row>
    <row r="23" spans="1:7" x14ac:dyDescent="0.3">
      <c r="A23" s="11" t="s">
        <v>40</v>
      </c>
      <c r="B23" s="12" t="s">
        <v>41</v>
      </c>
      <c r="C23" s="13">
        <v>41541.120000000003</v>
      </c>
      <c r="D23" s="38">
        <v>22001.759999999998</v>
      </c>
      <c r="E23" s="13">
        <f t="shared" ref="E23:E26" si="1">SUM(F23-D23)</f>
        <v>22045.24</v>
      </c>
      <c r="F23" s="13">
        <v>44047</v>
      </c>
      <c r="G23" s="13">
        <v>81330</v>
      </c>
    </row>
    <row r="24" spans="1:7" x14ac:dyDescent="0.3">
      <c r="A24" s="11" t="s">
        <v>252</v>
      </c>
      <c r="B24" s="12" t="s">
        <v>42</v>
      </c>
      <c r="C24" s="13">
        <v>1200</v>
      </c>
      <c r="D24" s="38">
        <v>600</v>
      </c>
      <c r="E24" s="13">
        <f t="shared" si="1"/>
        <v>600</v>
      </c>
      <c r="F24" s="13">
        <v>1200</v>
      </c>
      <c r="G24" s="13">
        <v>3600</v>
      </c>
    </row>
    <row r="25" spans="1:7" x14ac:dyDescent="0.3">
      <c r="A25" s="11" t="s">
        <v>253</v>
      </c>
      <c r="B25" s="12" t="s">
        <v>43</v>
      </c>
      <c r="C25" s="13">
        <v>5192.6400000000003</v>
      </c>
      <c r="D25" s="38">
        <v>2750.22</v>
      </c>
      <c r="E25" s="13">
        <f t="shared" si="1"/>
        <v>3673.78</v>
      </c>
      <c r="F25" s="13">
        <v>6424</v>
      </c>
      <c r="G25" s="13">
        <v>13556</v>
      </c>
    </row>
    <row r="26" spans="1:7" x14ac:dyDescent="0.3">
      <c r="A26" s="11" t="s">
        <v>44</v>
      </c>
      <c r="B26" s="12" t="s">
        <v>45</v>
      </c>
      <c r="C26" s="13">
        <v>1200</v>
      </c>
      <c r="D26" s="38">
        <v>600</v>
      </c>
      <c r="E26" s="13">
        <f t="shared" si="1"/>
        <v>600</v>
      </c>
      <c r="F26" s="13">
        <v>1200</v>
      </c>
      <c r="G26" s="13">
        <v>3600</v>
      </c>
    </row>
    <row r="27" spans="1:7" x14ac:dyDescent="0.3">
      <c r="A27" s="11"/>
      <c r="B27" s="12"/>
      <c r="C27" s="13"/>
      <c r="D27" s="13"/>
      <c r="E27" s="13"/>
      <c r="F27" s="13"/>
      <c r="G27" s="13"/>
    </row>
    <row r="28" spans="1:7" x14ac:dyDescent="0.3">
      <c r="A28" s="10" t="s">
        <v>49</v>
      </c>
      <c r="B28" s="11"/>
      <c r="C28" s="11"/>
      <c r="D28" s="56"/>
      <c r="E28" s="11"/>
      <c r="F28" s="13"/>
      <c r="G28" s="13"/>
    </row>
    <row r="29" spans="1:7" x14ac:dyDescent="0.3">
      <c r="A29" s="11" t="s">
        <v>50</v>
      </c>
      <c r="B29" s="12" t="s">
        <v>51</v>
      </c>
      <c r="C29" s="13">
        <v>41018.199999999997</v>
      </c>
      <c r="D29" s="56"/>
      <c r="E29" s="13">
        <f t="shared" ref="E29:E40" si="2">SUM(F29-D29)</f>
        <v>25000</v>
      </c>
      <c r="F29" s="13">
        <v>25000</v>
      </c>
      <c r="G29" s="13">
        <v>25000</v>
      </c>
    </row>
    <row r="30" spans="1:7" x14ac:dyDescent="0.3">
      <c r="A30" s="11" t="s">
        <v>52</v>
      </c>
      <c r="B30" s="12" t="s">
        <v>278</v>
      </c>
      <c r="C30" s="13"/>
      <c r="D30" s="56"/>
      <c r="E30" s="13">
        <f t="shared" si="2"/>
        <v>25000</v>
      </c>
      <c r="F30" s="13">
        <v>25000</v>
      </c>
      <c r="G30" s="13">
        <v>25000</v>
      </c>
    </row>
    <row r="31" spans="1:7" x14ac:dyDescent="0.3">
      <c r="A31" s="15" t="s">
        <v>54</v>
      </c>
      <c r="B31" s="16" t="s">
        <v>55</v>
      </c>
      <c r="C31" s="17">
        <v>21288.49</v>
      </c>
      <c r="D31" s="57"/>
      <c r="E31" s="17">
        <f>SUM(F31-D31)</f>
        <v>30000</v>
      </c>
      <c r="F31" s="30">
        <v>30000</v>
      </c>
      <c r="G31" s="30">
        <v>30000</v>
      </c>
    </row>
    <row r="32" spans="1:7" x14ac:dyDescent="0.3">
      <c r="A32" s="3"/>
      <c r="B32" s="3"/>
      <c r="C32" s="3"/>
      <c r="D32" s="163" t="s">
        <v>9</v>
      </c>
      <c r="E32" s="164"/>
      <c r="F32" s="165"/>
      <c r="G32" s="3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11" t="s">
        <v>80</v>
      </c>
      <c r="B36" s="12" t="s">
        <v>81</v>
      </c>
      <c r="C36" s="13">
        <v>7498.8</v>
      </c>
      <c r="D36" s="56">
        <v>2356.71</v>
      </c>
      <c r="E36" s="13">
        <f t="shared" si="2"/>
        <v>7643.29</v>
      </c>
      <c r="F36" s="13">
        <v>10000</v>
      </c>
      <c r="G36" s="13">
        <v>10000</v>
      </c>
    </row>
    <row r="37" spans="1:7" x14ac:dyDescent="0.3">
      <c r="A37" s="11" t="s">
        <v>56</v>
      </c>
      <c r="B37" s="12" t="s">
        <v>57</v>
      </c>
      <c r="C37" s="13">
        <v>11540</v>
      </c>
      <c r="D37" s="56">
        <v>5980</v>
      </c>
      <c r="E37" s="13">
        <f>SUM(F37-D37)</f>
        <v>6020</v>
      </c>
      <c r="F37" s="13">
        <v>12000</v>
      </c>
      <c r="G37" s="13">
        <v>12000</v>
      </c>
    </row>
    <row r="38" spans="1:7" x14ac:dyDescent="0.3">
      <c r="A38" s="47" t="s">
        <v>678</v>
      </c>
      <c r="B38" s="12" t="s">
        <v>119</v>
      </c>
      <c r="C38" s="13"/>
      <c r="D38" s="56"/>
      <c r="E38" s="13"/>
      <c r="F38" s="13"/>
      <c r="G38" s="13">
        <v>12000</v>
      </c>
    </row>
    <row r="39" spans="1:7" x14ac:dyDescent="0.3">
      <c r="A39" s="47" t="s">
        <v>679</v>
      </c>
      <c r="B39" s="12" t="s">
        <v>84</v>
      </c>
      <c r="C39" s="13"/>
      <c r="D39" s="56"/>
      <c r="E39" s="13"/>
      <c r="F39" s="13"/>
      <c r="G39" s="13">
        <v>10000</v>
      </c>
    </row>
    <row r="40" spans="1:7" x14ac:dyDescent="0.3">
      <c r="A40" s="11" t="s">
        <v>85</v>
      </c>
      <c r="B40" s="12" t="s">
        <v>86</v>
      </c>
      <c r="C40" s="13">
        <v>735</v>
      </c>
      <c r="D40" s="56">
        <v>2470</v>
      </c>
      <c r="E40" s="13">
        <f t="shared" si="2"/>
        <v>7530</v>
      </c>
      <c r="F40" s="13">
        <v>10000</v>
      </c>
      <c r="G40" s="13">
        <v>10000</v>
      </c>
    </row>
    <row r="41" spans="1:7" x14ac:dyDescent="0.3">
      <c r="A41" s="10"/>
      <c r="B41" s="12"/>
      <c r="C41" s="11"/>
      <c r="D41" s="13"/>
      <c r="E41" s="38"/>
      <c r="F41" s="13"/>
      <c r="G41" s="13"/>
    </row>
    <row r="42" spans="1:7" x14ac:dyDescent="0.3">
      <c r="A42" s="10" t="s">
        <v>267</v>
      </c>
      <c r="B42" s="12"/>
      <c r="C42" s="13"/>
      <c r="D42" s="13"/>
      <c r="E42" s="13"/>
      <c r="F42" s="13"/>
      <c r="G42" s="13"/>
    </row>
    <row r="43" spans="1:7" x14ac:dyDescent="0.3">
      <c r="A43" s="28" t="s">
        <v>237</v>
      </c>
      <c r="B43" s="12" t="s">
        <v>78</v>
      </c>
      <c r="C43" s="13"/>
      <c r="D43" s="13"/>
      <c r="E43" s="38"/>
      <c r="F43" s="13"/>
      <c r="G43" s="13"/>
    </row>
    <row r="44" spans="1:7" x14ac:dyDescent="0.3">
      <c r="A44" s="47" t="s">
        <v>680</v>
      </c>
      <c r="B44" s="12"/>
      <c r="C44" s="13"/>
      <c r="D44" s="13"/>
      <c r="E44" s="38"/>
      <c r="F44" s="13"/>
      <c r="G44" s="13">
        <v>10000</v>
      </c>
    </row>
    <row r="45" spans="1:7" x14ac:dyDescent="0.3">
      <c r="A45" s="10" t="s">
        <v>269</v>
      </c>
      <c r="B45" s="12" t="s">
        <v>62</v>
      </c>
      <c r="C45" s="13"/>
      <c r="D45" s="13"/>
      <c r="E45" s="38"/>
      <c r="F45" s="13"/>
      <c r="G45" s="13"/>
    </row>
    <row r="46" spans="1:7" x14ac:dyDescent="0.3">
      <c r="A46" s="47" t="s">
        <v>576</v>
      </c>
      <c r="B46" s="12"/>
      <c r="C46" s="13"/>
      <c r="D46" s="13"/>
      <c r="E46" s="38">
        <f t="shared" ref="E46" si="3">SUM(F46-D46)</f>
        <v>25000</v>
      </c>
      <c r="F46" s="13">
        <v>25000</v>
      </c>
      <c r="G46" s="13"/>
    </row>
    <row r="47" spans="1:7" x14ac:dyDescent="0.3">
      <c r="A47" s="47" t="s">
        <v>634</v>
      </c>
      <c r="B47" s="12"/>
      <c r="C47" s="13">
        <v>49850</v>
      </c>
      <c r="D47" s="13"/>
      <c r="E47" s="38"/>
      <c r="F47" s="13"/>
      <c r="G47" s="13"/>
    </row>
    <row r="48" spans="1:7" x14ac:dyDescent="0.3">
      <c r="A48" s="11"/>
      <c r="B48" s="12"/>
      <c r="C48" s="13"/>
      <c r="D48" s="56"/>
      <c r="E48" s="13"/>
      <c r="F48" s="13"/>
      <c r="G48" s="13"/>
    </row>
    <row r="49" spans="1:7" x14ac:dyDescent="0.3">
      <c r="A49" s="10" t="s">
        <v>109</v>
      </c>
      <c r="B49" s="12"/>
      <c r="C49" s="13"/>
      <c r="D49" s="13"/>
      <c r="E49" s="13"/>
      <c r="F49" s="13"/>
      <c r="G49" s="13"/>
    </row>
    <row r="50" spans="1:7" x14ac:dyDescent="0.3">
      <c r="A50" s="10" t="s">
        <v>187</v>
      </c>
      <c r="B50" s="12"/>
      <c r="C50" s="13"/>
      <c r="D50" s="13"/>
      <c r="E50" s="13"/>
      <c r="F50" s="13"/>
      <c r="G50" s="13"/>
    </row>
    <row r="51" spans="1:7" x14ac:dyDescent="0.3">
      <c r="A51" s="10" t="s">
        <v>354</v>
      </c>
      <c r="B51" s="12"/>
      <c r="C51" s="13"/>
      <c r="D51" s="13"/>
      <c r="E51" s="13"/>
      <c r="F51" s="13"/>
      <c r="G51" s="13"/>
    </row>
    <row r="52" spans="1:7" x14ac:dyDescent="0.3">
      <c r="A52" s="11" t="s">
        <v>279</v>
      </c>
      <c r="B52" s="12" t="s">
        <v>51</v>
      </c>
      <c r="C52" s="13">
        <v>9797.08</v>
      </c>
      <c r="D52" s="13"/>
      <c r="E52" s="13">
        <f>SUM(F52-D52)</f>
        <v>40000</v>
      </c>
      <c r="F52" s="13">
        <v>40000</v>
      </c>
      <c r="G52" s="13">
        <v>50000</v>
      </c>
    </row>
    <row r="53" spans="1:7" x14ac:dyDescent="0.3">
      <c r="A53" s="11" t="s">
        <v>189</v>
      </c>
      <c r="B53" s="12" t="s">
        <v>53</v>
      </c>
      <c r="C53" s="13">
        <v>15000</v>
      </c>
      <c r="D53" s="13"/>
      <c r="E53" s="13">
        <f>SUM(F53-D53)</f>
        <v>80000</v>
      </c>
      <c r="F53" s="13">
        <v>80000</v>
      </c>
      <c r="G53" s="13">
        <v>80000</v>
      </c>
    </row>
    <row r="54" spans="1:7" x14ac:dyDescent="0.3">
      <c r="A54" s="11" t="s">
        <v>190</v>
      </c>
      <c r="B54" s="12" t="s">
        <v>55</v>
      </c>
      <c r="C54" s="13">
        <v>59621.02</v>
      </c>
      <c r="D54" s="13"/>
      <c r="E54" s="13">
        <f>SUM(F54-D54)</f>
        <v>80000</v>
      </c>
      <c r="F54" s="13">
        <v>80000</v>
      </c>
      <c r="G54" s="13">
        <v>50000</v>
      </c>
    </row>
    <row r="55" spans="1:7" x14ac:dyDescent="0.3">
      <c r="A55" s="11" t="s">
        <v>188</v>
      </c>
      <c r="B55" s="12" t="s">
        <v>184</v>
      </c>
      <c r="C55" s="13">
        <v>817689.07</v>
      </c>
      <c r="D55" s="13">
        <v>285206.93</v>
      </c>
      <c r="E55" s="13">
        <f>SUM(F55-D55)</f>
        <v>523789.07</v>
      </c>
      <c r="F55" s="13">
        <v>808996</v>
      </c>
      <c r="G55" s="13">
        <v>611299</v>
      </c>
    </row>
    <row r="56" spans="1:7" x14ac:dyDescent="0.3">
      <c r="A56" s="11" t="s">
        <v>280</v>
      </c>
      <c r="B56" s="12" t="s">
        <v>84</v>
      </c>
      <c r="C56" s="13"/>
      <c r="D56" s="13"/>
      <c r="E56" s="13">
        <f>SUM(F56-D56)</f>
        <v>8000</v>
      </c>
      <c r="F56" s="13">
        <v>8000</v>
      </c>
      <c r="G56" s="13"/>
    </row>
    <row r="57" spans="1:7" x14ac:dyDescent="0.3">
      <c r="A57" s="20" t="s">
        <v>63</v>
      </c>
      <c r="B57" s="20"/>
      <c r="C57" s="21">
        <f>SUM(C10:C56)</f>
        <v>1539642.42</v>
      </c>
      <c r="D57" s="21">
        <f>SUM(D10:D56)</f>
        <v>555871.62</v>
      </c>
      <c r="E57" s="21">
        <f>SUM(E10:E56)</f>
        <v>1119227.3800000001</v>
      </c>
      <c r="F57" s="21">
        <f>SUM(F10:F56)</f>
        <v>1675099</v>
      </c>
      <c r="G57" s="21">
        <f>SUM(G10:G56)</f>
        <v>1948077</v>
      </c>
    </row>
    <row r="58" spans="1:7" x14ac:dyDescent="0.3">
      <c r="A58" s="1" t="s">
        <v>823</v>
      </c>
    </row>
    <row r="59" spans="1:7" x14ac:dyDescent="0.3">
      <c r="A59" s="1" t="s">
        <v>64</v>
      </c>
      <c r="B59" s="1" t="s">
        <v>66</v>
      </c>
      <c r="E59" s="1" t="s">
        <v>69</v>
      </c>
    </row>
    <row r="61" spans="1:7" x14ac:dyDescent="0.3">
      <c r="A61" s="22" t="s">
        <v>170</v>
      </c>
      <c r="C61" s="161" t="s">
        <v>67</v>
      </c>
      <c r="D61" s="161"/>
      <c r="F61" s="161" t="s">
        <v>70</v>
      </c>
      <c r="G61" s="161"/>
    </row>
    <row r="62" spans="1:7" x14ac:dyDescent="0.3">
      <c r="A62" s="23" t="s">
        <v>402</v>
      </c>
      <c r="C62" s="166" t="s">
        <v>68</v>
      </c>
      <c r="D62" s="166"/>
      <c r="F62" s="166" t="s">
        <v>71</v>
      </c>
      <c r="G62" s="166"/>
    </row>
  </sheetData>
  <mergeCells count="8">
    <mergeCell ref="C62:D62"/>
    <mergeCell ref="F62:G62"/>
    <mergeCell ref="A1:G1"/>
    <mergeCell ref="A2:G2"/>
    <mergeCell ref="D5:F5"/>
    <mergeCell ref="C61:D61"/>
    <mergeCell ref="F61:G61"/>
    <mergeCell ref="D32:F32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&amp;C&amp;"Arial,Regular"&amp;9 102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topLeftCell="A43" zoomScaleNormal="100" workbookViewId="0">
      <selection activeCell="A51" sqref="A51"/>
    </sheetView>
  </sheetViews>
  <sheetFormatPr defaultColWidth="9.140625" defaultRowHeight="16.5" x14ac:dyDescent="0.3"/>
  <cols>
    <col min="1" max="1" width="54.85546875" style="1" customWidth="1"/>
    <col min="2" max="2" width="12.7109375" style="1" customWidth="1"/>
    <col min="3" max="7" width="15.7109375" style="1" customWidth="1"/>
    <col min="8" max="16384" width="9.140625" style="1"/>
  </cols>
  <sheetData>
    <row r="1" spans="1:7" x14ac:dyDescent="0.3">
      <c r="A1" s="161" t="s">
        <v>0</v>
      </c>
      <c r="B1" s="161"/>
      <c r="C1" s="161"/>
      <c r="D1" s="161"/>
      <c r="E1" s="161"/>
      <c r="F1" s="161"/>
      <c r="G1" s="161"/>
    </row>
    <row r="2" spans="1:7" x14ac:dyDescent="0.3">
      <c r="A2" s="162" t="s">
        <v>1</v>
      </c>
      <c r="B2" s="162"/>
      <c r="C2" s="162"/>
      <c r="D2" s="162"/>
      <c r="E2" s="162"/>
      <c r="F2" s="162"/>
      <c r="G2" s="162"/>
    </row>
    <row r="4" spans="1:7" x14ac:dyDescent="0.3">
      <c r="A4" s="2" t="s">
        <v>355</v>
      </c>
    </row>
    <row r="5" spans="1:7" x14ac:dyDescent="0.3">
      <c r="A5" s="3"/>
      <c r="B5" s="3"/>
      <c r="C5" s="3"/>
      <c r="D5" s="163" t="s">
        <v>9</v>
      </c>
      <c r="E5" s="164"/>
      <c r="F5" s="165"/>
      <c r="G5" s="4"/>
    </row>
    <row r="6" spans="1:7" x14ac:dyDescent="0.3">
      <c r="A6" s="5" t="s">
        <v>2</v>
      </c>
      <c r="B6" s="5" t="s">
        <v>4</v>
      </c>
      <c r="C6" s="5" t="s">
        <v>6</v>
      </c>
      <c r="D6" s="5" t="s">
        <v>10</v>
      </c>
      <c r="E6" s="5" t="s">
        <v>12</v>
      </c>
      <c r="F6" s="6" t="s">
        <v>14</v>
      </c>
      <c r="G6" s="6" t="s">
        <v>15</v>
      </c>
    </row>
    <row r="7" spans="1:7" x14ac:dyDescent="0.3">
      <c r="A7" s="5"/>
      <c r="B7" s="5"/>
      <c r="C7" s="5" t="s">
        <v>7</v>
      </c>
      <c r="D7" s="5" t="s">
        <v>7</v>
      </c>
      <c r="E7" s="5" t="s">
        <v>13</v>
      </c>
      <c r="F7" s="6"/>
      <c r="G7" s="6" t="s">
        <v>16</v>
      </c>
    </row>
    <row r="8" spans="1:7" x14ac:dyDescent="0.3">
      <c r="A8" s="7" t="s">
        <v>3</v>
      </c>
      <c r="B8" s="7" t="s">
        <v>5</v>
      </c>
      <c r="C8" s="7" t="s">
        <v>8</v>
      </c>
      <c r="D8" s="7" t="s">
        <v>11</v>
      </c>
      <c r="E8" s="7" t="s">
        <v>17</v>
      </c>
      <c r="F8" s="8" t="s">
        <v>18</v>
      </c>
      <c r="G8" s="8" t="s">
        <v>19</v>
      </c>
    </row>
    <row r="9" spans="1:7" x14ac:dyDescent="0.3">
      <c r="A9" s="9"/>
      <c r="B9" s="9"/>
      <c r="C9" s="9"/>
      <c r="D9" s="9"/>
      <c r="E9" s="9"/>
      <c r="F9" s="9"/>
      <c r="G9" s="9"/>
    </row>
    <row r="10" spans="1:7" x14ac:dyDescent="0.3">
      <c r="A10" s="10" t="s">
        <v>20</v>
      </c>
      <c r="B10" s="11"/>
      <c r="C10" s="33"/>
      <c r="D10" s="33"/>
      <c r="E10" s="33"/>
      <c r="F10" s="34"/>
      <c r="G10" s="34"/>
    </row>
    <row r="11" spans="1:7" x14ac:dyDescent="0.3">
      <c r="A11" s="11" t="s">
        <v>21</v>
      </c>
      <c r="B11" s="11"/>
      <c r="C11" s="33"/>
      <c r="D11" s="33"/>
      <c r="E11" s="33"/>
      <c r="F11" s="34"/>
      <c r="G11" s="34"/>
    </row>
    <row r="12" spans="1:7" x14ac:dyDescent="0.3">
      <c r="A12" s="11" t="s">
        <v>32</v>
      </c>
      <c r="B12" s="12" t="s">
        <v>23</v>
      </c>
      <c r="C12" s="38">
        <v>293592</v>
      </c>
      <c r="D12" s="38">
        <v>181308</v>
      </c>
      <c r="E12" s="38">
        <f>SUM(F12-D12)</f>
        <v>439176</v>
      </c>
      <c r="F12" s="13">
        <v>620484</v>
      </c>
      <c r="G12" s="13">
        <v>620484</v>
      </c>
    </row>
    <row r="13" spans="1:7" x14ac:dyDescent="0.3">
      <c r="A13" s="11" t="s">
        <v>24</v>
      </c>
      <c r="B13" s="12"/>
      <c r="C13" s="37"/>
      <c r="D13" s="38"/>
      <c r="E13" s="37"/>
      <c r="F13" s="13"/>
      <c r="G13" s="13"/>
    </row>
    <row r="14" spans="1:7" x14ac:dyDescent="0.3">
      <c r="A14" s="11" t="s">
        <v>33</v>
      </c>
      <c r="B14" s="12" t="s">
        <v>25</v>
      </c>
      <c r="C14" s="38">
        <v>24000</v>
      </c>
      <c r="D14" s="38">
        <v>14000</v>
      </c>
      <c r="E14" s="38">
        <f t="shared" ref="E14:E26" si="0">SUM(F14-D14)</f>
        <v>34000</v>
      </c>
      <c r="F14" s="13">
        <v>48000</v>
      </c>
      <c r="G14" s="13">
        <v>48000</v>
      </c>
    </row>
    <row r="15" spans="1:7" x14ac:dyDescent="0.3">
      <c r="A15" s="11" t="s">
        <v>36</v>
      </c>
      <c r="B15" s="12" t="s">
        <v>28</v>
      </c>
      <c r="C15" s="38">
        <v>6000</v>
      </c>
      <c r="D15" s="38">
        <v>6000</v>
      </c>
      <c r="E15" s="38">
        <f t="shared" si="0"/>
        <v>6000</v>
      </c>
      <c r="F15" s="13">
        <v>12000</v>
      </c>
      <c r="G15" s="13">
        <v>12000</v>
      </c>
    </row>
    <row r="16" spans="1:7" x14ac:dyDescent="0.3">
      <c r="A16" s="11" t="s">
        <v>217</v>
      </c>
      <c r="B16" s="12" t="s">
        <v>216</v>
      </c>
      <c r="C16" s="38">
        <v>5000</v>
      </c>
      <c r="D16" s="38"/>
      <c r="E16" s="38">
        <f t="shared" si="0"/>
        <v>10000</v>
      </c>
      <c r="F16" s="13">
        <v>10000</v>
      </c>
      <c r="G16" s="13">
        <v>10000</v>
      </c>
    </row>
    <row r="17" spans="1:7" x14ac:dyDescent="0.3">
      <c r="A17" s="11" t="s">
        <v>144</v>
      </c>
      <c r="B17" s="12" t="s">
        <v>145</v>
      </c>
      <c r="C17" s="13">
        <v>2600</v>
      </c>
      <c r="D17" s="13"/>
      <c r="E17" s="13"/>
      <c r="F17" s="13"/>
      <c r="G17" s="13"/>
    </row>
    <row r="18" spans="1:7" x14ac:dyDescent="0.3">
      <c r="A18" s="47" t="s">
        <v>453</v>
      </c>
      <c r="B18" s="12" t="s">
        <v>381</v>
      </c>
      <c r="C18" s="13">
        <v>10000</v>
      </c>
      <c r="D18" s="13"/>
      <c r="E18" s="14"/>
      <c r="F18" s="13"/>
      <c r="G18" s="13"/>
    </row>
    <row r="19" spans="1:7" x14ac:dyDescent="0.3">
      <c r="A19" s="11" t="s">
        <v>38</v>
      </c>
      <c r="B19" s="12" t="s">
        <v>30</v>
      </c>
      <c r="C19" s="38">
        <v>28848</v>
      </c>
      <c r="D19" s="38"/>
      <c r="E19" s="38">
        <f>SUM(F19-D19)</f>
        <v>51707</v>
      </c>
      <c r="F19" s="13">
        <v>51707</v>
      </c>
      <c r="G19" s="13">
        <v>51707</v>
      </c>
    </row>
    <row r="20" spans="1:7" x14ac:dyDescent="0.3">
      <c r="A20" s="11" t="s">
        <v>37</v>
      </c>
      <c r="B20" s="12" t="s">
        <v>29</v>
      </c>
      <c r="C20" s="38">
        <v>5000</v>
      </c>
      <c r="D20" s="38"/>
      <c r="E20" s="38">
        <f t="shared" si="0"/>
        <v>10000</v>
      </c>
      <c r="F20" s="13">
        <v>10000</v>
      </c>
      <c r="G20" s="13">
        <v>10000</v>
      </c>
    </row>
    <row r="21" spans="1:7" x14ac:dyDescent="0.3">
      <c r="A21" s="11" t="s">
        <v>39</v>
      </c>
      <c r="B21" s="12" t="s">
        <v>143</v>
      </c>
      <c r="C21" s="38">
        <v>20084</v>
      </c>
      <c r="D21" s="38">
        <v>30218</v>
      </c>
      <c r="E21" s="38">
        <f t="shared" si="0"/>
        <v>21489</v>
      </c>
      <c r="F21" s="13">
        <v>51707</v>
      </c>
      <c r="G21" s="13">
        <v>51707</v>
      </c>
    </row>
    <row r="22" spans="1:7" x14ac:dyDescent="0.3">
      <c r="A22" s="11" t="s">
        <v>31</v>
      </c>
      <c r="B22" s="12"/>
      <c r="C22" s="37"/>
      <c r="D22" s="38"/>
      <c r="E22" s="37"/>
      <c r="F22" s="13"/>
      <c r="G22" s="13"/>
    </row>
    <row r="23" spans="1:7" x14ac:dyDescent="0.3">
      <c r="A23" s="11" t="s">
        <v>40</v>
      </c>
      <c r="B23" s="12" t="s">
        <v>41</v>
      </c>
      <c r="C23" s="38">
        <v>35231.040000000001</v>
      </c>
      <c r="D23" s="38">
        <v>21756.959999999999</v>
      </c>
      <c r="E23" s="38">
        <f t="shared" si="0"/>
        <v>52702.04</v>
      </c>
      <c r="F23" s="13">
        <v>74459</v>
      </c>
      <c r="G23" s="13">
        <v>74459</v>
      </c>
    </row>
    <row r="24" spans="1:7" x14ac:dyDescent="0.3">
      <c r="A24" s="11" t="s">
        <v>252</v>
      </c>
      <c r="B24" s="12" t="s">
        <v>42</v>
      </c>
      <c r="C24" s="38">
        <v>1200</v>
      </c>
      <c r="D24" s="38">
        <v>600</v>
      </c>
      <c r="E24" s="38">
        <f t="shared" si="0"/>
        <v>1800</v>
      </c>
      <c r="F24" s="13">
        <v>2400</v>
      </c>
      <c r="G24" s="13">
        <v>2400</v>
      </c>
    </row>
    <row r="25" spans="1:7" x14ac:dyDescent="0.3">
      <c r="A25" s="11" t="s">
        <v>253</v>
      </c>
      <c r="B25" s="12" t="s">
        <v>43</v>
      </c>
      <c r="C25" s="38">
        <v>4403.88</v>
      </c>
      <c r="D25" s="38">
        <v>2719.62</v>
      </c>
      <c r="E25" s="38">
        <f t="shared" si="0"/>
        <v>8194.380000000001</v>
      </c>
      <c r="F25" s="13">
        <v>10914</v>
      </c>
      <c r="G25" s="13">
        <v>12411</v>
      </c>
    </row>
    <row r="26" spans="1:7" x14ac:dyDescent="0.3">
      <c r="A26" s="11" t="s">
        <v>44</v>
      </c>
      <c r="B26" s="12" t="s">
        <v>45</v>
      </c>
      <c r="C26" s="38">
        <v>1200</v>
      </c>
      <c r="D26" s="38">
        <v>600</v>
      </c>
      <c r="E26" s="38">
        <f t="shared" si="0"/>
        <v>1800</v>
      </c>
      <c r="F26" s="13">
        <v>2400</v>
      </c>
      <c r="G26" s="13">
        <v>2400</v>
      </c>
    </row>
    <row r="27" spans="1:7" x14ac:dyDescent="0.3">
      <c r="A27" s="11"/>
      <c r="B27" s="12"/>
      <c r="C27" s="37"/>
      <c r="D27" s="38"/>
      <c r="E27" s="38"/>
      <c r="F27" s="13"/>
      <c r="G27" s="13"/>
    </row>
    <row r="28" spans="1:7" x14ac:dyDescent="0.3">
      <c r="A28" s="10" t="s">
        <v>49</v>
      </c>
      <c r="B28" s="11"/>
      <c r="C28" s="11"/>
      <c r="D28" s="13"/>
      <c r="E28" s="11"/>
      <c r="F28" s="13"/>
      <c r="G28" s="13"/>
    </row>
    <row r="29" spans="1:7" x14ac:dyDescent="0.3">
      <c r="A29" s="11" t="s">
        <v>50</v>
      </c>
      <c r="B29" s="12" t="s">
        <v>51</v>
      </c>
      <c r="C29" s="13">
        <v>12500</v>
      </c>
      <c r="D29" s="13"/>
      <c r="E29" s="38">
        <f t="shared" ref="E29:E37" si="1">SUM(F29-D29)</f>
        <v>7500</v>
      </c>
      <c r="F29" s="13">
        <v>7500</v>
      </c>
      <c r="G29" s="19">
        <v>7500</v>
      </c>
    </row>
    <row r="30" spans="1:7" x14ac:dyDescent="0.3">
      <c r="A30" s="11" t="s">
        <v>52</v>
      </c>
      <c r="B30" s="12" t="s">
        <v>53</v>
      </c>
      <c r="C30" s="13">
        <v>22500</v>
      </c>
      <c r="D30" s="13"/>
      <c r="E30" s="38">
        <f>SUM(F30-D30)</f>
        <v>7500</v>
      </c>
      <c r="F30" s="13">
        <v>7500</v>
      </c>
      <c r="G30" s="13">
        <v>7500</v>
      </c>
    </row>
    <row r="31" spans="1:7" x14ac:dyDescent="0.3">
      <c r="A31" s="15" t="s">
        <v>54</v>
      </c>
      <c r="B31" s="16" t="s">
        <v>55</v>
      </c>
      <c r="C31" s="17">
        <v>15144</v>
      </c>
      <c r="D31" s="17"/>
      <c r="E31" s="43">
        <f>SUM(F31-D31)</f>
        <v>27000</v>
      </c>
      <c r="F31" s="17">
        <v>27000</v>
      </c>
      <c r="G31" s="17">
        <v>27000</v>
      </c>
    </row>
    <row r="32" spans="1:7" x14ac:dyDescent="0.3">
      <c r="A32" s="3"/>
      <c r="B32" s="3"/>
      <c r="C32" s="3"/>
      <c r="D32" s="163" t="s">
        <v>9</v>
      </c>
      <c r="E32" s="164"/>
      <c r="F32" s="165"/>
      <c r="G32" s="4"/>
    </row>
    <row r="33" spans="1:7" x14ac:dyDescent="0.3">
      <c r="A33" s="5" t="s">
        <v>2</v>
      </c>
      <c r="B33" s="5" t="s">
        <v>4</v>
      </c>
      <c r="C33" s="5" t="s">
        <v>6</v>
      </c>
      <c r="D33" s="5" t="s">
        <v>10</v>
      </c>
      <c r="E33" s="5" t="s">
        <v>12</v>
      </c>
      <c r="F33" s="6" t="s">
        <v>14</v>
      </c>
      <c r="G33" s="6" t="s">
        <v>15</v>
      </c>
    </row>
    <row r="34" spans="1:7" x14ac:dyDescent="0.3">
      <c r="A34" s="5"/>
      <c r="B34" s="5"/>
      <c r="C34" s="5" t="s">
        <v>7</v>
      </c>
      <c r="D34" s="5" t="s">
        <v>7</v>
      </c>
      <c r="E34" s="5" t="s">
        <v>13</v>
      </c>
      <c r="F34" s="6"/>
      <c r="G34" s="6" t="s">
        <v>16</v>
      </c>
    </row>
    <row r="35" spans="1:7" x14ac:dyDescent="0.3">
      <c r="A35" s="7" t="s">
        <v>3</v>
      </c>
      <c r="B35" s="7" t="s">
        <v>5</v>
      </c>
      <c r="C35" s="7" t="s">
        <v>8</v>
      </c>
      <c r="D35" s="7" t="s">
        <v>11</v>
      </c>
      <c r="E35" s="7" t="s">
        <v>17</v>
      </c>
      <c r="F35" s="8" t="s">
        <v>18</v>
      </c>
      <c r="G35" s="8" t="s">
        <v>19</v>
      </c>
    </row>
    <row r="36" spans="1:7" x14ac:dyDescent="0.3">
      <c r="A36" s="9"/>
      <c r="B36" s="9"/>
      <c r="C36" s="9"/>
      <c r="D36" s="9"/>
      <c r="E36" s="9"/>
      <c r="F36" s="9"/>
      <c r="G36" s="9"/>
    </row>
    <row r="37" spans="1:7" x14ac:dyDescent="0.3">
      <c r="A37" s="11" t="s">
        <v>56</v>
      </c>
      <c r="B37" s="12" t="s">
        <v>57</v>
      </c>
      <c r="C37" s="13">
        <v>11500</v>
      </c>
      <c r="D37" s="13">
        <v>5840</v>
      </c>
      <c r="E37" s="38">
        <f t="shared" si="1"/>
        <v>6160</v>
      </c>
      <c r="F37" s="13">
        <v>12000</v>
      </c>
      <c r="G37" s="13">
        <v>12000</v>
      </c>
    </row>
    <row r="38" spans="1:7" x14ac:dyDescent="0.3">
      <c r="A38" s="11"/>
      <c r="B38" s="12"/>
      <c r="C38" s="13"/>
      <c r="D38" s="13"/>
      <c r="E38" s="38"/>
      <c r="F38" s="13"/>
      <c r="G38" s="13"/>
    </row>
    <row r="39" spans="1:7" x14ac:dyDescent="0.3">
      <c r="A39" s="10" t="s">
        <v>267</v>
      </c>
      <c r="B39" s="12"/>
      <c r="C39" s="13"/>
      <c r="D39" s="13"/>
      <c r="E39" s="13"/>
      <c r="F39" s="13"/>
      <c r="G39" s="13"/>
    </row>
    <row r="40" spans="1:7" x14ac:dyDescent="0.3">
      <c r="A40" s="10" t="s">
        <v>269</v>
      </c>
      <c r="B40" s="12" t="s">
        <v>62</v>
      </c>
      <c r="C40" s="13"/>
      <c r="D40" s="13"/>
      <c r="E40" s="38"/>
      <c r="F40" s="13"/>
      <c r="G40" s="13"/>
    </row>
    <row r="41" spans="1:7" x14ac:dyDescent="0.3">
      <c r="A41" s="47" t="s">
        <v>681</v>
      </c>
      <c r="B41" s="12"/>
      <c r="C41" s="13"/>
      <c r="D41" s="13"/>
      <c r="E41" s="38"/>
      <c r="F41" s="13"/>
      <c r="G41" s="13">
        <v>60000</v>
      </c>
    </row>
    <row r="42" spans="1:7" x14ac:dyDescent="0.3">
      <c r="A42" s="47"/>
      <c r="B42" s="12"/>
      <c r="C42" s="13"/>
      <c r="D42" s="13"/>
      <c r="E42" s="38"/>
      <c r="F42" s="13"/>
      <c r="G42" s="13"/>
    </row>
    <row r="43" spans="1:7" x14ac:dyDescent="0.3">
      <c r="A43" s="10" t="s">
        <v>109</v>
      </c>
      <c r="B43" s="12"/>
      <c r="C43" s="13"/>
      <c r="D43" s="13"/>
      <c r="E43" s="13"/>
      <c r="F43" s="13"/>
      <c r="G43" s="13"/>
    </row>
    <row r="44" spans="1:7" x14ac:dyDescent="0.3">
      <c r="A44" s="10" t="s">
        <v>161</v>
      </c>
      <c r="B44" s="12"/>
      <c r="C44" s="13"/>
      <c r="D44" s="13"/>
      <c r="E44" s="13"/>
      <c r="F44" s="13"/>
      <c r="G44" s="13"/>
    </row>
    <row r="45" spans="1:7" ht="33" x14ac:dyDescent="0.3">
      <c r="A45" s="99" t="s">
        <v>456</v>
      </c>
      <c r="B45" s="12"/>
      <c r="C45" s="13"/>
      <c r="D45" s="13"/>
      <c r="E45" s="38"/>
      <c r="F45" s="13"/>
      <c r="G45" s="13"/>
    </row>
    <row r="46" spans="1:7" x14ac:dyDescent="0.3">
      <c r="A46" s="84" t="s">
        <v>229</v>
      </c>
      <c r="B46" s="12" t="s">
        <v>53</v>
      </c>
      <c r="C46" s="13"/>
      <c r="D46" s="13"/>
      <c r="E46" s="38">
        <f>SUM(F46-D46)</f>
        <v>100000</v>
      </c>
      <c r="F46" s="13">
        <v>100000</v>
      </c>
      <c r="G46" s="13"/>
    </row>
    <row r="47" spans="1:7" x14ac:dyDescent="0.3">
      <c r="A47" s="84" t="s">
        <v>445</v>
      </c>
      <c r="B47" s="12" t="s">
        <v>119</v>
      </c>
      <c r="C47" s="13"/>
      <c r="D47" s="13"/>
      <c r="E47" s="38"/>
      <c r="F47" s="13"/>
      <c r="G47" s="13">
        <v>230000</v>
      </c>
    </row>
    <row r="48" spans="1:7" x14ac:dyDescent="0.3">
      <c r="A48" s="11" t="s">
        <v>270</v>
      </c>
      <c r="B48" s="12" t="s">
        <v>184</v>
      </c>
      <c r="C48" s="13">
        <v>167395.44</v>
      </c>
      <c r="D48" s="13">
        <v>60923.37</v>
      </c>
      <c r="E48" s="38">
        <f>SUM(F48-D48)</f>
        <v>143075.63</v>
      </c>
      <c r="F48" s="13">
        <v>203999</v>
      </c>
      <c r="G48" s="13">
        <v>217199</v>
      </c>
    </row>
    <row r="49" spans="1:7" x14ac:dyDescent="0.3">
      <c r="A49" s="10"/>
      <c r="B49" s="12"/>
      <c r="C49" s="13"/>
      <c r="D49" s="13"/>
      <c r="E49" s="13"/>
      <c r="F49" s="13"/>
      <c r="G49" s="13"/>
    </row>
    <row r="50" spans="1:7" x14ac:dyDescent="0.3">
      <c r="A50" s="20" t="s">
        <v>63</v>
      </c>
      <c r="B50" s="20"/>
      <c r="C50" s="21">
        <f>SUM(C10:C49)</f>
        <v>666198.36</v>
      </c>
      <c r="D50" s="21">
        <f>SUM(D10:D49)</f>
        <v>323965.94999999995</v>
      </c>
      <c r="E50" s="21">
        <f>SUM(E10:E49)</f>
        <v>928104.05</v>
      </c>
      <c r="F50" s="21">
        <f>SUM(F10:F49)</f>
        <v>1252070</v>
      </c>
      <c r="G50" s="21">
        <f>SUM(G10:G49)</f>
        <v>1456767</v>
      </c>
    </row>
    <row r="51" spans="1:7" x14ac:dyDescent="0.3">
      <c r="A51" s="1" t="s">
        <v>823</v>
      </c>
    </row>
    <row r="53" spans="1:7" x14ac:dyDescent="0.3">
      <c r="A53" s="1" t="s">
        <v>64</v>
      </c>
      <c r="B53" s="1" t="s">
        <v>66</v>
      </c>
      <c r="E53" s="1" t="s">
        <v>69</v>
      </c>
    </row>
    <row r="56" spans="1:7" x14ac:dyDescent="0.3">
      <c r="A56" s="22" t="s">
        <v>416</v>
      </c>
      <c r="B56" s="22"/>
      <c r="C56" s="161" t="s">
        <v>67</v>
      </c>
      <c r="D56" s="161"/>
      <c r="F56" s="161" t="s">
        <v>70</v>
      </c>
      <c r="G56" s="161"/>
    </row>
    <row r="57" spans="1:7" x14ac:dyDescent="0.3">
      <c r="A57" s="23" t="s">
        <v>537</v>
      </c>
      <c r="B57" s="23"/>
      <c r="C57" s="166" t="s">
        <v>68</v>
      </c>
      <c r="D57" s="166"/>
      <c r="F57" s="166" t="s">
        <v>71</v>
      </c>
      <c r="G57" s="166"/>
    </row>
  </sheetData>
  <mergeCells count="8">
    <mergeCell ref="C57:D57"/>
    <mergeCell ref="F57:G57"/>
    <mergeCell ref="A1:G1"/>
    <mergeCell ref="A2:G2"/>
    <mergeCell ref="D5:F5"/>
    <mergeCell ref="C56:D56"/>
    <mergeCell ref="F56:G56"/>
    <mergeCell ref="D32:F32"/>
  </mergeCells>
  <pageMargins left="1" right="0.5" top="0.75" bottom="0.75" header="0.3" footer="0.3"/>
  <pageSetup paperSize="10000" orientation="landscape" r:id="rId1"/>
  <headerFooter>
    <oddHeader>&amp;LFDPP FORM 2 - Annual Budget Report
(DBM Local Budget Memorandum No. 77 dated May 15, 2018, LBP Form No. 2)&amp;R&amp;"-,Italic"&amp;9Programmed Appropriation and Obligation By Object of Expenditure</oddHeader>
    <oddFooter>&amp;C&amp;"Arial,Regular"&amp;9 108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VM</vt:lpstr>
      <vt:lpstr>SB Mem.</vt:lpstr>
      <vt:lpstr>SB Sec.</vt:lpstr>
      <vt:lpstr>MO</vt:lpstr>
      <vt:lpstr>BPLS</vt:lpstr>
      <vt:lpstr>IAS</vt:lpstr>
      <vt:lpstr>CAI</vt:lpstr>
      <vt:lpstr>BAC</vt:lpstr>
      <vt:lpstr>ITS</vt:lpstr>
      <vt:lpstr>TIPS</vt:lpstr>
      <vt:lpstr>ADMIN</vt:lpstr>
      <vt:lpstr>HRMO</vt:lpstr>
      <vt:lpstr>MPDO</vt:lpstr>
      <vt:lpstr>MCR</vt:lpstr>
      <vt:lpstr>GSO</vt:lpstr>
      <vt:lpstr>MBO</vt:lpstr>
      <vt:lpstr>OMA</vt:lpstr>
      <vt:lpstr>MTO</vt:lpstr>
      <vt:lpstr>MASSO</vt:lpstr>
      <vt:lpstr>MDRRMO</vt:lpstr>
      <vt:lpstr>MHO</vt:lpstr>
      <vt:lpstr>MSWD</vt:lpstr>
      <vt:lpstr>MAGRO</vt:lpstr>
      <vt:lpstr>MENRO</vt:lpstr>
      <vt:lpstr>MEO</vt:lpstr>
      <vt:lpstr>20% DF</vt:lpstr>
      <vt:lpstr>COA</vt:lpstr>
      <vt:lpstr>PAO</vt:lpstr>
      <vt:lpstr>RTC</vt:lpstr>
      <vt:lpstr>MCTC</vt:lpstr>
      <vt:lpstr>PNP</vt:lpstr>
      <vt:lpstr>BFP</vt:lpstr>
      <vt:lpstr>BIR</vt:lpstr>
      <vt:lpstr>COMELEC</vt:lpstr>
      <vt:lpstr>LEEDMO</vt:lpstr>
      <vt:lpstr>Market</vt:lpstr>
      <vt:lpstr>Slaughter</vt:lpstr>
      <vt:lpstr>Terminal</vt:lpstr>
      <vt:lpstr>Cemetery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2022-01-10T05:42:44Z</dcterms:modified>
</cp:coreProperties>
</file>